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 activeTab="6"/>
  </bookViews>
  <sheets>
    <sheet name="Ekamutner" sheetId="1" r:id="rId1"/>
    <sheet name="Gorcarnakan_caxs" sheetId="2" r:id="rId2"/>
    <sheet name="Tntesagitakan" sheetId="3" r:id="rId3"/>
    <sheet name="Dificit" sheetId="4" r:id="rId4"/>
    <sheet name="Dificiti_caxs" sheetId="5" r:id="rId5"/>
    <sheet name="Partqer" sheetId="6" r:id="rId6"/>
    <sheet name="Pahustafond" sheetId="7" r:id="rId7"/>
  </sheets>
  <definedNames>
    <definedName name="_xlnm._FilterDatabase" localSheetId="0" hidden="1">Ekamutner!$A$15:$M$122</definedName>
    <definedName name="_xlnm._FilterDatabase" localSheetId="1" hidden="1">Gorcarnakan_caxs!$A$15:$O$316</definedName>
    <definedName name="_xlnm._FilterDatabase" localSheetId="2" hidden="1">Tntesagitakan!$A$16:$M$233</definedName>
    <definedName name="_xlnm.Print_Area" localSheetId="6">Pahustafond!$A$1:$C$23</definedName>
    <definedName name="_xlnm.Print_Area" localSheetId="5">Partqer!$A$1:$I$114</definedName>
  </definedNames>
  <calcPr calcId="124519"/>
</workbook>
</file>

<file path=xl/calcChain.xml><?xml version="1.0" encoding="utf-8"?>
<calcChain xmlns="http://schemas.openxmlformats.org/spreadsheetml/2006/main">
  <c r="H105" i="6"/>
  <c r="H104"/>
  <c r="G104"/>
  <c r="H103"/>
  <c r="G103"/>
  <c r="H100"/>
  <c r="G100"/>
  <c r="H98"/>
  <c r="G98"/>
  <c r="H95"/>
  <c r="G95"/>
  <c r="H93"/>
  <c r="G93"/>
  <c r="H91"/>
  <c r="G91"/>
  <c r="H89"/>
  <c r="G89"/>
  <c r="H87"/>
  <c r="G87"/>
  <c r="H85"/>
  <c r="G85"/>
  <c r="H83"/>
  <c r="G83"/>
  <c r="H81"/>
  <c r="G81"/>
  <c r="H78"/>
  <c r="G78"/>
  <c r="H75"/>
  <c r="G75"/>
  <c r="H72"/>
  <c r="G72"/>
  <c r="H68"/>
  <c r="G68"/>
  <c r="H59"/>
  <c r="G59"/>
  <c r="H57"/>
  <c r="G57"/>
  <c r="H53"/>
  <c r="G53"/>
  <c r="H47"/>
  <c r="G47"/>
  <c r="H39"/>
  <c r="G39"/>
  <c r="H35"/>
  <c r="G35"/>
  <c r="G30"/>
  <c r="H13"/>
  <c r="G13"/>
  <c r="G12" s="1"/>
  <c r="H12"/>
</calcChain>
</file>

<file path=xl/sharedStrings.xml><?xml version="1.0" encoding="utf-8"?>
<sst xmlns="http://schemas.openxmlformats.org/spreadsheetml/2006/main" count="2536" uniqueCount="801">
  <si>
    <t>Հավելված 1</t>
  </si>
  <si>
    <t>Գյումրի համայնքի ավագանու</t>
  </si>
  <si>
    <t>2024 թվականի</t>
  </si>
  <si>
    <t>N                որոշման</t>
  </si>
  <si>
    <t>Հաշվետվություն</t>
  </si>
  <si>
    <t>Համայնքի բյուջեի եկամուտների կատարման վերաբերյալ</t>
  </si>
  <si>
    <t>(02/01/23 - 31/12/23թ. ժամանակահատվածի համար)</t>
  </si>
  <si>
    <t>Տողի</t>
  </si>
  <si>
    <t>Եկամտատեսակները</t>
  </si>
  <si>
    <t>Հոդվածի համար</t>
  </si>
  <si>
    <t>Փաստացի մուտքեր 2022թ</t>
  </si>
  <si>
    <t>Տարեկան ճշտված պլան 2023թ</t>
  </si>
  <si>
    <t>Փաստացի մուտքեր 2023թ</t>
  </si>
  <si>
    <t>2023թ ճշտված բյուջեի եկամուտների կատարողական</t>
  </si>
  <si>
    <t>2023թ և 2022թ. բյուջեի փաստացի մուտքերի համեմատական</t>
  </si>
  <si>
    <t>2023թ Ճշտված բյուջեի և 2022թ. բյուջեի փաստացի մուտքերի համեմատական</t>
  </si>
  <si>
    <t>Ընդամենը</t>
  </si>
  <si>
    <t>այդ թվում</t>
  </si>
  <si>
    <t>NN</t>
  </si>
  <si>
    <t>(u.6+u.7)</t>
  </si>
  <si>
    <t>վարչական բյուջե</t>
  </si>
  <si>
    <t>Ֆոնդային բյուջե</t>
  </si>
  <si>
    <t>(u.9+u10)</t>
  </si>
  <si>
    <t>(u.8-u.4)</t>
  </si>
  <si>
    <t>(u.5-u.4)</t>
  </si>
  <si>
    <t xml:space="preserve">ԸՆԴԱՄԵՆԸ ԵԿԱՄՈՒՏՆԵՐ    (տող 1100 + տող 1200+տող 1300)    </t>
  </si>
  <si>
    <t xml:space="preserve">այդ թվում՛ 1.ՀԱՐԿԵՐ ԵՎ ՏՈՒՐՔԵՐ  (տող 1110 + տող 1120 + տող 1130 + տող 1140 + տող 1150)               </t>
  </si>
  <si>
    <t>7100</t>
  </si>
  <si>
    <t>X</t>
  </si>
  <si>
    <t>այդ թվում`1.1 Գույքային հարկեր անշարժ գույքից (տող 1111 + տող 1112 + տող 1113)</t>
  </si>
  <si>
    <t>7131</t>
  </si>
  <si>
    <t>այդ թվում` Գույքահարկ համայնքների վարչական տարածքներում գտնվող շենքերի և շինությունների համար</t>
  </si>
  <si>
    <t>Հողի հարկ համայնքների վարչական տարածքներում գտնվող հողի համար</t>
  </si>
  <si>
    <t>Համայնքի բյուջե մուտքագրվող անշարժ գույքի հարկ</t>
  </si>
  <si>
    <t xml:space="preserve"> 1.2 Գույքային հարկեր այլ գույքից</t>
  </si>
  <si>
    <t>7136</t>
  </si>
  <si>
    <t>այդ թվում` Գույքահարկ փոխադրամիջոցների համար</t>
  </si>
  <si>
    <t>1.3 Տեղական տուրքեր (տող 11301 + տող 11302 + տող 11303 + տող 11304 + տող 11305 + տող 11306 + տող 11307 + տող 11308 + տող 11309 + տող 11310 + տող 11311+տող 11312+ տող 11313 + տող 11314+տող 11315+ տող 11316 + տող 11317+ տող 11318 + տող 11319),  այդ թվում`</t>
  </si>
  <si>
    <t>7145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</si>
  <si>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</si>
  <si>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</si>
  <si>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</si>
  <si>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</si>
  <si>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</si>
  <si>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</si>
  <si>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Համայնքի վարչական տարածքում ոգելից և ալկոհոլային խմիչքների և (կամ) ծխախոտի արտադրանքի վաճառքի թույլտվության համար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</si>
  <si>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</si>
  <si>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</si>
  <si>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</si>
  <si>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</si>
  <si>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</si>
  <si>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</si>
  <si>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</si>
  <si>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</si>
  <si>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</si>
  <si>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</si>
  <si>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</si>
  <si>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</si>
  <si>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 xml:space="preserve">1.4 Համայնքի բյուջե վճարվող պետական տուրքեր  (տող 1141 + տող 1142), այդ թվում`  </t>
  </si>
  <si>
    <t>7146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</si>
  <si>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</si>
  <si>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</si>
  <si>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</si>
  <si>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>7161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</si>
  <si>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</si>
  <si>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</si>
  <si>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</si>
  <si>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</si>
  <si>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</si>
  <si>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 (տող 1210 + տող 1220 + տող 1230 + տող 1240 + տող 1250 + տող 1260)</t>
  </si>
  <si>
    <t>7300</t>
  </si>
  <si>
    <t xml:space="preserve">2.1  Ընթացիկ արտաքին պաշտոնական դրամաշնորհներ` ստացված այլ պետություններից,  այդ թվում` </t>
  </si>
  <si>
    <t>7311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</si>
  <si>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</si>
  <si>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>2.2 Կապիտալ արտաքին պաշտոնական դրամաշնորհներ` ստացված այլ պետություններից</t>
  </si>
  <si>
    <t>7312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</si>
  <si>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</si>
  <si>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>2.3 Ընթացիկ արտաքին պաշտոնական դրամաշնորհներ`  ստացված միջազգային կազմակերպություններից</t>
  </si>
  <si>
    <t>7321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</si>
  <si>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</si>
  <si>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>2.4 Կապիտալ արտաքին պաշտոնական դրամաշնորհներ`  ստացված միջազգային կազմակերպություններից</t>
  </si>
  <si>
    <t>7322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</si>
  <si>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</si>
  <si>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</si>
  <si>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7331</t>
  </si>
  <si>
    <t xml:space="preserve">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</si>
  <si>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</si>
  <si>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</si>
  <si>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Այլ դոտացիաներ</t>
  </si>
  <si>
    <t>Պետական բյուջեից տրամադրվող նպատակային հատկացումներ (սուբվենցիաներ)</t>
  </si>
  <si>
    <t xml:space="preserve">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</si>
  <si>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</si>
  <si>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7332</t>
  </si>
  <si>
    <t xml:space="preserve"> Պետական բյուջեից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</si>
  <si>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</si>
  <si>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       (տող 1310 + տող 1320 + տող 1330 + տող 1340 + տող 1350 + տող 1360 + տող 1370 + տող 1380 + տող 1390),               այդ թվում`    </t>
  </si>
  <si>
    <t>7400</t>
  </si>
  <si>
    <t>3.1 Տոկոսներ այդ թվում`</t>
  </si>
  <si>
    <t>7411</t>
  </si>
  <si>
    <t>Օրենքով նախատեսվ. դեպքերում բանկ. համայնքի բյուջեի ժամ. ազատ միջոց-ի տեղաբաշխ-ից և դեպոզիտ-ից ստ.տոկոսավճար-</t>
  </si>
  <si>
    <t>3.2 Շահաբաժիններ</t>
  </si>
  <si>
    <t>7412</t>
  </si>
  <si>
    <t>Բաժնետիր. ընկեր-ում  համայնքի մասնակցության դիմաց   համայնքի բյուջե կատարվող մասհանումներ  (շահաբաժին-ր)</t>
  </si>
  <si>
    <t>3.3 Գույքի վարձակալությունից եկամուտներ  (տող 1331 + տող 1332 + տող 1333 +  տող 1334)</t>
  </si>
  <si>
    <t>7415</t>
  </si>
  <si>
    <t xml:space="preserve">Համայնքի սեփականություն համարվող հողերի վարձակալության վարձավճարներ 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</si>
  <si>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</si>
  <si>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</si>
  <si>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</si>
  <si>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>3.4 Համայնքի բյուջեի եկամուտներ ապրանքների մատակարարումից և ծառայությունների մատուցումից   (տող 1341 + տող 1342+ տող 1343)</t>
  </si>
  <si>
    <t>7421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</si>
  <si>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</si>
  <si>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</si>
  <si>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</si>
  <si>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3.5 Վարչական գանձումներ (տող 1351 + տող 1352+տող 1353),     այդ թվում` </t>
  </si>
  <si>
    <t>7422</t>
  </si>
  <si>
    <t>Տեղական վճարներ  (տող13501+տող13502+տող13503+տող13504+տող13505+տող13506+տող13507+տող13508+տող13509+տող13510+տող13511+տող13512+տող13513+տող13514+տող13515+տող13516+տող13517+տող13518+տող13519+տող13520) , այդ թվում`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</si>
  <si>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</si>
  <si>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</si>
  <si>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</si>
  <si>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</si>
  <si>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Համայնքի կողմից կազմակերպվող մրցույթների և աճուրդների մասնակցության համար</t>
  </si>
  <si>
    <t>Համայնքի վարչական տարածքում տոնավաճառներին (վերնիսաժներին) մասնակցելու համար</t>
  </si>
  <si>
    <t>Համայնքի կողմից աղբահանության վճար վճարողների համար աղբահանության աշխատանքները կազմակերպելու համար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</si>
  <si>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</si>
  <si>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</si>
  <si>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</si>
  <si>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</si>
  <si>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</si>
  <si>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</si>
  <si>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</si>
  <si>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</si>
  <si>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</si>
  <si>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</si>
  <si>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Համայնքի արխիվից փաստաթղթերի պատճեններ տրամադրելու համար</t>
  </si>
  <si>
    <t>Համայնքն սպասարկող անասնաբույժի ծառայությունների դիմաց</t>
  </si>
  <si>
    <t>Այլ տեղական վճարներ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</si>
  <si>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</si>
  <si>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</si>
  <si>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3.6 Մուտքեր տույժերից, տուգանքներից (տող 1361 + տող 1362)</t>
  </si>
  <si>
    <t>7431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</si>
  <si>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</si>
  <si>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</si>
  <si>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(տող 1371 + տող 1372)</t>
  </si>
  <si>
    <t>7441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</si>
  <si>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</si>
  <si>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</si>
  <si>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3.8 Կապիտալ ոչ պաշտոնական դրամաշնորհներ    (տող 1381 + տող 1382)</t>
  </si>
  <si>
    <t>7442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</si>
  <si>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</si>
  <si>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</si>
  <si>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3.9 Այլ եկամուտներ (տող 1391 + տող 1392 + տող 1393)</t>
  </si>
  <si>
    <t>7452</t>
  </si>
  <si>
    <t xml:space="preserve">այդ թվում`  Համայնքի գույքին պատճառած վնասների փոխհատուցումից մուտքեր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</si>
  <si>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</si>
  <si>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</si>
  <si>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Հավելված 2</t>
  </si>
  <si>
    <t>Համայնքի բյուջեի ծախսերի կատարման վերաբերյալ</t>
  </si>
  <si>
    <t>Բյուջետային ծախսերի գործառական դասակարգման բաժինների, խմբերի և դասերի անվանումները</t>
  </si>
  <si>
    <t>Բաժին</t>
  </si>
  <si>
    <t>Խումբ</t>
  </si>
  <si>
    <t>Դաս</t>
  </si>
  <si>
    <t>Փաստացի ծախսեր 2022թ</t>
  </si>
  <si>
    <t>Փաստացի ծախսեր 2023թ</t>
  </si>
  <si>
    <t>2023թ ճշտված բյուջեի ծախսերի կատարողական</t>
  </si>
  <si>
    <t>2023թ և 2022թ բյուջեի փաստացի ծախսերի համեմատական</t>
  </si>
  <si>
    <t>2023թ Ճշտված բյուջեի և 2022թ բյուջեի փաստացի ծախսերի համեմատական</t>
  </si>
  <si>
    <t>(ս.8+ ս9)</t>
  </si>
  <si>
    <t>ֆոնդային բյուջե</t>
  </si>
  <si>
    <t>(ս.11+ ս12)</t>
  </si>
  <si>
    <t>(ս.10-ս6)</t>
  </si>
  <si>
    <t>(ս.7-ս6)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</si>
  <si>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</si>
  <si>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</t>
  </si>
  <si>
    <t>1</t>
  </si>
  <si>
    <t>0</t>
  </si>
  <si>
    <t>այդ թվում`</t>
  </si>
  <si>
    <t>Օրենսդիր և գործադիր մարմիններ, պետական կառավարում, 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</si>
  <si>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</si>
  <si>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</si>
  <si>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Ֆինանսական և հարկաբյուջետային հարաբերություններ </t>
  </si>
  <si>
    <t>2</t>
  </si>
  <si>
    <t xml:space="preserve">Արտաքին հարաբերություններ </t>
  </si>
  <si>
    <t>3</t>
  </si>
  <si>
    <t>Արտաքին տնտեսական օգնություն</t>
  </si>
  <si>
    <t>Արտաքին տնտեսական աջակցություն</t>
  </si>
  <si>
    <t>Միջազգային կազմակերպությունների միջոցով տրամադրվող տնտեսական օգնություն</t>
  </si>
  <si>
    <t>Ընդհանուր բնույթի ծառայություններ</t>
  </si>
  <si>
    <t xml:space="preserve">Աշխատակազմի (կադրերի)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</si>
  <si>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</si>
  <si>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</si>
  <si>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</si>
  <si>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>4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</si>
  <si>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</si>
  <si>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</si>
  <si>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>5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</si>
  <si>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</si>
  <si>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</si>
  <si>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>6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</si>
  <si>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</si>
  <si>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</si>
  <si>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7</t>
  </si>
  <si>
    <t>Կառավարության տարբեր մակարդակների միջև իրականացվող ընդհանուր բնույթի տրանսֆերտներ</t>
  </si>
  <si>
    <t>8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</si>
  <si>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</si>
  <si>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</si>
  <si>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</si>
  <si>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</si>
  <si>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</si>
  <si>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</si>
  <si>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</si>
  <si>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</si>
  <si>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</si>
  <si>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</si>
  <si>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</si>
  <si>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(տող2310+տող2320+տող2330+տող2340+տող2350+տող2360+տող2370+տող2380)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</si>
  <si>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</si>
  <si>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</si>
  <si>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</si>
  <si>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</si>
  <si>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</si>
  <si>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</si>
  <si>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</si>
  <si>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</si>
  <si>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</si>
  <si>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</si>
  <si>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</si>
  <si>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</si>
  <si>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</si>
  <si>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Նախաքննություն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</si>
  <si>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</si>
  <si>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</si>
  <si>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</si>
  <si>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</si>
  <si>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</si>
  <si>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</si>
  <si>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</si>
  <si>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</si>
  <si>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</si>
  <si>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</si>
  <si>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</si>
  <si>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</si>
  <si>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</si>
  <si>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</si>
  <si>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</si>
  <si>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</si>
  <si>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</si>
  <si>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</si>
  <si>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</si>
  <si>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</si>
  <si>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</si>
  <si>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</si>
  <si>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</si>
  <si>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</si>
  <si>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</si>
  <si>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</si>
  <si>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</si>
  <si>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</si>
  <si>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</si>
  <si>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</si>
  <si>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</si>
  <si>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</si>
  <si>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</si>
  <si>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</si>
  <si>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</si>
  <si>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</si>
  <si>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</si>
  <si>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</si>
  <si>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</si>
  <si>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</si>
  <si>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</si>
  <si>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</si>
  <si>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</si>
  <si>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9</t>
  </si>
  <si>
    <t xml:space="preserve">ՇՐՋԱԿԱ  ՄԻՋԱՎԱՅՐԻ ՊԱՇՏՊԱՆՈՒԹՅՈՒՆ (տող 2510+տող2520+տող 2530+տող 2540+տող 2550+տող 2560)  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</si>
  <si>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</si>
  <si>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</si>
  <si>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</si>
  <si>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</si>
  <si>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</si>
  <si>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</si>
  <si>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</si>
  <si>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</si>
  <si>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</si>
  <si>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>Համայնքային զարգացում</t>
  </si>
  <si>
    <t>Ջրամատակարարում</t>
  </si>
  <si>
    <t>Փողոցների լուսավորում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</si>
  <si>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</si>
  <si>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</si>
  <si>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</si>
  <si>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</si>
  <si>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</si>
  <si>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</si>
  <si>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</si>
  <si>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</si>
  <si>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</si>
  <si>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</si>
  <si>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</si>
  <si>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</si>
  <si>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</si>
  <si>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</si>
  <si>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</si>
  <si>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</si>
  <si>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</si>
  <si>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</si>
  <si>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</si>
  <si>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</si>
  <si>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</si>
  <si>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</si>
  <si>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</si>
  <si>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</si>
  <si>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</si>
  <si>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</si>
  <si>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</si>
  <si>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</si>
  <si>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</si>
  <si>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</si>
  <si>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</si>
  <si>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</si>
  <si>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</si>
  <si>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</si>
  <si>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</si>
  <si>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</si>
  <si>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</si>
  <si>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</si>
  <si>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</si>
  <si>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</si>
  <si>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</si>
  <si>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</si>
  <si>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</si>
  <si>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</si>
  <si>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</si>
  <si>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</si>
  <si>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</si>
  <si>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</si>
  <si>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</si>
  <si>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</si>
  <si>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</si>
  <si>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</si>
  <si>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</si>
  <si>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</si>
  <si>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</si>
  <si>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</si>
  <si>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</si>
  <si>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</si>
  <si>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</si>
  <si>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</si>
  <si>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10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</si>
  <si>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</si>
  <si>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</si>
  <si>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</si>
  <si>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</si>
  <si>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</si>
  <si>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</si>
  <si>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</si>
  <si>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</si>
  <si>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</si>
  <si>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</si>
  <si>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</si>
  <si>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</si>
  <si>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</si>
  <si>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>11</t>
  </si>
  <si>
    <t xml:space="preserve">ՀՀ կառավարության և համայնքների պահուստային ֆոնդ </t>
  </si>
  <si>
    <t>ՀՀ համայնքների պահուստային ֆոնդ</t>
  </si>
  <si>
    <t>Հավելված 3</t>
  </si>
  <si>
    <t xml:space="preserve"> Տողի</t>
  </si>
  <si>
    <t>Բյուջետային ծախսերի տնտեսագիտական դասակարգման հոդվածների</t>
  </si>
  <si>
    <t>անվանումները</t>
  </si>
  <si>
    <t>(ս.6+ս7)</t>
  </si>
  <si>
    <t>վարչական մաս</t>
  </si>
  <si>
    <t>ֆոնդային մաս</t>
  </si>
  <si>
    <t>(ս.9+ս10)</t>
  </si>
  <si>
    <t>(ս.8-ս4)</t>
  </si>
  <si>
    <t>(ս.5-ս4)</t>
  </si>
  <si>
    <t xml:space="preserve"> ԸՆԴԱՄԵՆԸ    ԾԱԽՍԵՐ                                         (տող4050+տող5000+տող 6000)</t>
  </si>
  <si>
    <t xml:space="preserve">այդ թվում` </t>
  </si>
  <si>
    <t xml:space="preserve">Ա.   ԸՆԹԱՑԻԿ  ԾԱԽՍԵՐ՛                (տող4100+տող4200+տող4300+տող4400+տող4500+ տող4600+տող4700)  </t>
  </si>
  <si>
    <t>x</t>
  </si>
  <si>
    <t xml:space="preserve">1.1 ԱՇԽԱՏԱՆՔԻ ՎԱՐՁԱՏՐՈՒԹՅՈՒՆ (տող4110+տող4120+տող4130)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</si>
  <si>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</si>
  <si>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</si>
  <si>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>4111</t>
  </si>
  <si>
    <t xml:space="preserve"> - Պարգևատրումներ, դրամական խրախուսումներ և հատուկ վճարներ</t>
  </si>
  <si>
    <t>4112</t>
  </si>
  <si>
    <t xml:space="preserve"> -Այլ վարձատրություններ </t>
  </si>
  <si>
    <t>4115</t>
  </si>
  <si>
    <t>ԲՆԵՂԵՆ ԱՇԽԱՏԱՎԱՐՁԵՐ ԵՎ ՀԱՎԵԼԱՎՃԱՐՆԵՐ (տող4121)</t>
  </si>
  <si>
    <t xml:space="preserve"> -Բնեղեն աշխատավարձեր և հավելավճարներ</t>
  </si>
  <si>
    <t>4121</t>
  </si>
  <si>
    <t>ՓԱՍՏԱՑԻ ՍՈՑԻԱԼԱԿԱՆ ԱՊԱՀՈՎՈՒԹՅԱՆ ՎՃԱՐՆԵՐ (տող4131)</t>
  </si>
  <si>
    <t xml:space="preserve"> -Սոցիալական ապահովության վճարներ</t>
  </si>
  <si>
    <t>4131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</si>
  <si>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</si>
  <si>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</si>
  <si>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</si>
  <si>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>4211</t>
  </si>
  <si>
    <t xml:space="preserve"> -Էներգետիկ  ծառայություններ</t>
  </si>
  <si>
    <t>4212</t>
  </si>
  <si>
    <t xml:space="preserve"> -Կոմունալ ծառայություններ</t>
  </si>
  <si>
    <t>4213</t>
  </si>
  <si>
    <t xml:space="preserve"> -Կապի ծառայություններ</t>
  </si>
  <si>
    <t>4214</t>
  </si>
  <si>
    <t xml:space="preserve"> -Ապահովագրական ծախսեր</t>
  </si>
  <si>
    <t>4215</t>
  </si>
  <si>
    <t xml:space="preserve"> -Գույքի և սարքավորումների վարձակալություն</t>
  </si>
  <si>
    <t>4216</t>
  </si>
  <si>
    <t xml:space="preserve"> -Արտագերատեսչական ծախսեր</t>
  </si>
  <si>
    <t>4217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</si>
  <si>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</si>
  <si>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</si>
  <si>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>4221</t>
  </si>
  <si>
    <t xml:space="preserve"> -Արտասահմանյան գործուղումների գծով ծախսեր</t>
  </si>
  <si>
    <t>4222</t>
  </si>
  <si>
    <t xml:space="preserve"> -Այլ տրանսպորտային ծախսեր</t>
  </si>
  <si>
    <t>4229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</si>
  <si>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</si>
  <si>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</si>
  <si>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>4231</t>
  </si>
  <si>
    <t xml:space="preserve"> -Համակարգչային ծառայություններ</t>
  </si>
  <si>
    <t>4232</t>
  </si>
  <si>
    <t xml:space="preserve"> -Աշխատակազմի մասնագիտական զարգացման ծառայություններ</t>
  </si>
  <si>
    <t>4233</t>
  </si>
  <si>
    <t xml:space="preserve"> -Տեղակատվական ծառայություններ</t>
  </si>
  <si>
    <t>4234</t>
  </si>
  <si>
    <t xml:space="preserve"> -Կառավարչական ծառայություններ</t>
  </si>
  <si>
    <t>4235</t>
  </si>
  <si>
    <t xml:space="preserve"> - Կենցաղային և հանրային սննդի ծառայություններ</t>
  </si>
  <si>
    <t>4236</t>
  </si>
  <si>
    <t xml:space="preserve"> -Ներկայացուցչական ծախսեր</t>
  </si>
  <si>
    <t>4237</t>
  </si>
  <si>
    <t xml:space="preserve"> -Ընդհանուր բնույթի այլ ծառայություններ</t>
  </si>
  <si>
    <t>4239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</si>
  <si>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</si>
  <si>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</si>
  <si>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4241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</si>
  <si>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</si>
  <si>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</si>
  <si>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>4251</t>
  </si>
  <si>
    <t xml:space="preserve"> -Մեքենաների և սարքավորումների ընթացիկ նորոգում և պահպանում</t>
  </si>
  <si>
    <t>4252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</si>
  <si>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</si>
  <si>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</si>
  <si>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>4261</t>
  </si>
  <si>
    <t xml:space="preserve"> -Գյուղատնտեսական ապրանքներ</t>
  </si>
  <si>
    <t>4262</t>
  </si>
  <si>
    <t xml:space="preserve"> -Վերապատրաստման և ուսուցման նյութեր (աշխատողների վերապատրաստում)</t>
  </si>
  <si>
    <t>4263</t>
  </si>
  <si>
    <t xml:space="preserve"> -Տրանսպորտային նյութեր</t>
  </si>
  <si>
    <t>4264</t>
  </si>
  <si>
    <t xml:space="preserve"> -Շրջակա միջավայրի պաշտպանության և գիտական նյութեր</t>
  </si>
  <si>
    <t>4265</t>
  </si>
  <si>
    <t xml:space="preserve"> -Առողջապահական  և լաբորատոր նյութեր</t>
  </si>
  <si>
    <t>4266</t>
  </si>
  <si>
    <t xml:space="preserve"> -Կենցաղային և հանրային սննդի նյութեր</t>
  </si>
  <si>
    <t>4267</t>
  </si>
  <si>
    <t xml:space="preserve"> -Հատուկ նպատակային այլ նյութեր</t>
  </si>
  <si>
    <t>4269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</si>
  <si>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</si>
  <si>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</si>
  <si>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</si>
  <si>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>4411</t>
  </si>
  <si>
    <t xml:space="preserve"> -Ներքին վարկերի տոկոսավճարներ</t>
  </si>
  <si>
    <t>4412</t>
  </si>
  <si>
    <t>ԱՐՏԱՔԻՆ ՏՈԿՈՍԱՎՃԱՐՆԵՐ (տող4321+տող4322)</t>
  </si>
  <si>
    <t xml:space="preserve"> -Արտաքին արժեթղթերի գծով տոկոսավճարներ</t>
  </si>
  <si>
    <t>4421</t>
  </si>
  <si>
    <t xml:space="preserve"> -Արտաքին վարկերի գծով տոկոսավճարներ</t>
  </si>
  <si>
    <t>4422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</si>
  <si>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</si>
  <si>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</si>
  <si>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>4431</t>
  </si>
  <si>
    <t xml:space="preserve"> -Տույժեր</t>
  </si>
  <si>
    <t>4432</t>
  </si>
  <si>
    <t xml:space="preserve"> -Փոխառությունների գծով տուրքեր</t>
  </si>
  <si>
    <t>4433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</si>
  <si>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</si>
  <si>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</si>
  <si>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</si>
  <si>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>4511</t>
  </si>
  <si>
    <t xml:space="preserve"> -Սուբսիդիաներ ֆինանսական պետական (hամայնքային) կազմակերպություններին </t>
  </si>
  <si>
    <t>4512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</si>
  <si>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</si>
  <si>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</si>
  <si>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>4521</t>
  </si>
  <si>
    <t xml:space="preserve"> -Սուբսիդիաներ ոչ պետական (ոչ hամայնքային) ֆինանսական  կազմակերպություններին </t>
  </si>
  <si>
    <t>4522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</si>
  <si>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</si>
  <si>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</si>
  <si>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</si>
  <si>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>4611</t>
  </si>
  <si>
    <t xml:space="preserve"> -Կապիտալ դրամաշնորհներ օտարերկրյա կառավարություններին</t>
  </si>
  <si>
    <t>4612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</si>
  <si>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</si>
  <si>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</si>
  <si>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>4621</t>
  </si>
  <si>
    <t xml:space="preserve"> -Կապիտալ դրամաշնորհներ միջազգային կազմակերպություններին</t>
  </si>
  <si>
    <t>4622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</si>
  <si>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</si>
  <si>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</si>
  <si>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>4637</t>
  </si>
  <si>
    <t xml:space="preserve"> - Ընթացիկ դրամաշնորհներ պետական և համայնքների  առևտրային կազմակերպություններին</t>
  </si>
  <si>
    <t>4638</t>
  </si>
  <si>
    <t xml:space="preserve"> - Այլ ընթացիկ դրամաշնորհներ                             (տող 4534+տող 4535 +տող 4536)</t>
  </si>
  <si>
    <t>4639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</si>
  <si>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</si>
  <si>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</si>
  <si>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</si>
  <si>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</si>
  <si>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</si>
  <si>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>4655</t>
  </si>
  <si>
    <t xml:space="preserve"> -Կապիտալ դրամաշնորհներ պետական և համայնքների  առևտրային կազմակերպություններին</t>
  </si>
  <si>
    <t>4656</t>
  </si>
  <si>
    <t xml:space="preserve"> -Այլ կապիտալ դրամաշնորհներ                                     (տող 4544+տող 4545 +տող 4546)</t>
  </si>
  <si>
    <t>4657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</si>
  <si>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</si>
  <si>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</si>
  <si>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</si>
  <si>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</si>
  <si>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>4711</t>
  </si>
  <si>
    <t xml:space="preserve"> - Սոցիալական ապահովության բնեղեն նպաստներ ծառայություններ մատուցողներին</t>
  </si>
  <si>
    <t>4712</t>
  </si>
  <si>
    <t xml:space="preserve"> ՍՈՑԻԱԼԱԿԱՆ ՕԳՆՈՒԹՅԱՆ ԴՐԱՄԱԿԱՆ ԱՐՏԱՀԱՅՏՈՒԹՅԱՄԲ ՆՊԱՍՏՆԵՐ (ԲՅՈՒՋԵԻՑ) (տող4631+տող4632+տող4633+տող4634) </t>
  </si>
  <si>
    <t xml:space="preserve">որից` </t>
  </si>
  <si>
    <t xml:space="preserve"> -Հուղարկավորության նպաստներ բյուջեից</t>
  </si>
  <si>
    <t>4726</t>
  </si>
  <si>
    <t xml:space="preserve"> -Կրթական, մշակութային և սպորտային նպաստներ բյուջեից</t>
  </si>
  <si>
    <t>4727</t>
  </si>
  <si>
    <t xml:space="preserve"> -Բնակարանային նպաստներ բյուջեից</t>
  </si>
  <si>
    <t>4728</t>
  </si>
  <si>
    <t xml:space="preserve"> -Այլ նպաստներ բյուջեից</t>
  </si>
  <si>
    <t>4729</t>
  </si>
  <si>
    <t xml:space="preserve"> ԿԵՆՍԱԹՈՇԱԿՆԵՐ (տող4641) </t>
  </si>
  <si>
    <t xml:space="preserve"> -Կենսաթոշակներ</t>
  </si>
  <si>
    <t>4741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</si>
  <si>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</si>
  <si>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</si>
  <si>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</si>
  <si>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4811</t>
  </si>
  <si>
    <t xml:space="preserve"> -Նվիրատվություններ այլ շահույթ չհետապնդող կազմակերպություններին</t>
  </si>
  <si>
    <t>4819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</si>
  <si>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</si>
  <si>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</si>
  <si>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>4821</t>
  </si>
  <si>
    <t xml:space="preserve"> -Այլ հարկեր</t>
  </si>
  <si>
    <t>4822</t>
  </si>
  <si>
    <t xml:space="preserve"> -Պարտադիր վճարներ</t>
  </si>
  <si>
    <t>4823</t>
  </si>
  <si>
    <t xml:space="preserve"> -Պետական հատվածի տարբեր մակարդակների կողմից միմյանց նկատմամբ կիրառվող տույժեր</t>
  </si>
  <si>
    <t>4824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</si>
  <si>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</si>
  <si>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</si>
  <si>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>4831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</si>
  <si>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</si>
  <si>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</si>
  <si>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>4841</t>
  </si>
  <si>
    <t xml:space="preserve"> -Այլ բնական պատճառներով ստացած վնասվածքների վերականգնում</t>
  </si>
  <si>
    <t>4842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</si>
  <si>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</si>
  <si>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</si>
  <si>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>4851</t>
  </si>
  <si>
    <t xml:space="preserve"> ԱՅԼ ԾԱԽՍԵՐ (տող4761)</t>
  </si>
  <si>
    <t xml:space="preserve"> -Այլ ծախսեր</t>
  </si>
  <si>
    <t>4861</t>
  </si>
  <si>
    <t>ՊԱՀՈՒՍՏԱՅԻՆ ՄԻՋՈՑՆԵՐ (տող4771)</t>
  </si>
  <si>
    <t xml:space="preserve"> -Պահուստային միջոցներ</t>
  </si>
  <si>
    <t>4891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</si>
  <si>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</si>
  <si>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</si>
  <si>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</si>
  <si>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</si>
  <si>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</si>
  <si>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>5111</t>
  </si>
  <si>
    <t xml:space="preserve"> - Շենքերի և շինությունների կառուցում</t>
  </si>
  <si>
    <t>5112</t>
  </si>
  <si>
    <t xml:space="preserve"> - Շենքերի և շինությունների կապիտալ վերանորոգում</t>
  </si>
  <si>
    <t>5113</t>
  </si>
  <si>
    <t>ՄԵՔԵՆԱՆԵՐ ԵՎ ՍԱՐՔԱՎՈՐՈՒՄՆԵ   (տող5121+ տող5122+տող5123)</t>
  </si>
  <si>
    <t xml:space="preserve"> - Տրանսպորտային սարքավորումներ</t>
  </si>
  <si>
    <t>5121</t>
  </si>
  <si>
    <t xml:space="preserve"> - Վարչական սարքավորումներ</t>
  </si>
  <si>
    <t>5122</t>
  </si>
  <si>
    <t xml:space="preserve"> - Այլ մեքենաներ և սարքավորումներ</t>
  </si>
  <si>
    <t>5129</t>
  </si>
  <si>
    <t xml:space="preserve"> ԱՅԼ ՀԻՄՆԱԿԱՆ ՄԻՋՈՑՆԵ     (տող 5131+տող 5132+տող 5133+ տող5134)</t>
  </si>
  <si>
    <t xml:space="preserve"> -Աճեցվող ակտիվներ</t>
  </si>
  <si>
    <t>5131</t>
  </si>
  <si>
    <t xml:space="preserve"> - Ոչ նյութական հիմնական միջոցներ</t>
  </si>
  <si>
    <t>5132</t>
  </si>
  <si>
    <t xml:space="preserve"> - Գեոդեզիական քարտեզագրական ծախսեր</t>
  </si>
  <si>
    <t>5133</t>
  </si>
  <si>
    <t xml:space="preserve"> - Նախագծահետազոտական ծախսեր</t>
  </si>
  <si>
    <t>5134</t>
  </si>
  <si>
    <t>1.2 ՊԱՇԱՐՆԵՐ (տող5211+տող5221+տող5231+տող5241)</t>
  </si>
  <si>
    <t xml:space="preserve"> - Համայնքային նշանակության ռազմավարական պաշարներ</t>
  </si>
  <si>
    <t>5211</t>
  </si>
  <si>
    <t xml:space="preserve"> - Նյութեր և պարագաներ</t>
  </si>
  <si>
    <t>5221</t>
  </si>
  <si>
    <t xml:space="preserve"> - Վերավաճառքի համար նախատեսված ապրանքներ</t>
  </si>
  <si>
    <t>5231</t>
  </si>
  <si>
    <t xml:space="preserve"> -Սպառման նպատակով պահվող պաշարներ</t>
  </si>
  <si>
    <t>5241</t>
  </si>
  <si>
    <t>1.3 ԲԱՐՁՐԱՐԺԵՔ ԱԿՏԻՎՆԵՐ (տող 5311)</t>
  </si>
  <si>
    <t xml:space="preserve"> -Բարձրարժեք ակտիվներ</t>
  </si>
  <si>
    <t>5311</t>
  </si>
  <si>
    <t>1.4 ՉԱՐՏԱԴՐՎԱԾ ԱԿՏԻՎՆԵՐ                         (տող 5411+տող 5421+տող 5431+տող5441)</t>
  </si>
  <si>
    <t xml:space="preserve"> -Հող</t>
  </si>
  <si>
    <t>5411</t>
  </si>
  <si>
    <t xml:space="preserve"> -Ընդերքային ակտիվներ</t>
  </si>
  <si>
    <t>5421</t>
  </si>
  <si>
    <t xml:space="preserve"> -Այլ բնական ծագում ունեցող ակտիվներ</t>
  </si>
  <si>
    <t>5431</t>
  </si>
  <si>
    <t xml:space="preserve"> -Ոչ նյութական չարտադրված ակտիվներ</t>
  </si>
  <si>
    <t>5441</t>
  </si>
  <si>
    <t>Համաֆինասնսավորմամբ իրականացվող ծրագրեր եւ /կամ/կապիտալ ակտիվի ձեռք բերում</t>
  </si>
  <si>
    <t>5511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</si>
  <si>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</si>
  <si>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</si>
  <si>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</si>
  <si>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8111</t>
  </si>
  <si>
    <t>ՇԱՐԺԱԿԱՆ ԳՈՒՅՔԻ ԻՐԱՑՈՒՄԻՑ ՄՈՒՏՔԵՐ</t>
  </si>
  <si>
    <t>8121</t>
  </si>
  <si>
    <t>ԱՅԼ ՀԻՄՆԱԿԱՆ ՄԻՋՈՑՆԵՐԻ ԻՐԱՑՈՒՄԻՑ ՄՈՒՏՔԵՐ</t>
  </si>
  <si>
    <t>8131</t>
  </si>
  <si>
    <t>ՊԱՇԱՐՆԵՐԻ ԻՐԱՑՈՒՄԻՑ ՄՈՒՏՔԵՐ (տող6210+տող6220)</t>
  </si>
  <si>
    <t xml:space="preserve"> ՌԱԶՄԱՎԱՐԱԿԱՆ ՀԱՄԱՅՆՔԱՅԻՆ ՊԱՇԱՐՆԵՐԻ ԻՐԱՑՈՒՄԻՑ ՄՈՒՏՔԵՐ</t>
  </si>
  <si>
    <t>8211</t>
  </si>
  <si>
    <t>ԱՅԼ ՊԱՇԱՐՆԵՐԻ ԻՐԱՑՈՒՄԻՑ ՄՈՒՏՔԵՐ (տող6221+տող6222+տող6223)</t>
  </si>
  <si>
    <t xml:space="preserve"> - Արտադրական պաշարների իրացումից մուտքեր</t>
  </si>
  <si>
    <t>8221</t>
  </si>
  <si>
    <t xml:space="preserve"> - Վերավաճառքի համար ապրանքների իրացումից մուտքեր</t>
  </si>
  <si>
    <t>8222</t>
  </si>
  <si>
    <t xml:space="preserve"> - Սպառման համար նախատեսված պաշարների իրացումից մուտքեր</t>
  </si>
  <si>
    <t>8223</t>
  </si>
  <si>
    <t>ԲԱՐՁՐԱՐԺԵՔ ԱԿՏԻՎՆԵՐԻ ԻՐԱՑՈՒՄԻՑ ՄՈՒՏՔԵՐ   (տող 6310)</t>
  </si>
  <si>
    <t>ԲԱՐՁՐԱՐԺԵՔ ԱԿՏԻՎՆԵՐԻ ԻՐԱՑՈՒՄԻՑ ՄՈՒՏՔԵՐ</t>
  </si>
  <si>
    <t>8311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</si>
  <si>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</si>
  <si>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</si>
  <si>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8411</t>
  </si>
  <si>
    <t>ՕԳՏԱԿԱՐ ՀԱՆԱԾՈՆԵՐԻ ԻՐԱՑՈՒՄԻՑ ՄՈՒՏՔԵՐ</t>
  </si>
  <si>
    <t>8412</t>
  </si>
  <si>
    <t xml:space="preserve"> ԱՅԼ ԲՆԱԿԱՆ ԾԱԳՈՒՄ ՈՒՆԵՑՈՂ ՀԻՄՆԱԿԱՆ ՄԻՋՈՑՆԵՐԻ ԻՐԱՑՈՒՄԻՑ ՄՈՒՏՔԵՐ</t>
  </si>
  <si>
    <t>8413</t>
  </si>
  <si>
    <t xml:space="preserve"> ՈՉ ՆՅՈՒԹԱԿԱՆ ՉԱՐՏԱԴՐՎԱԾ ԱԿՏԻՎՆԵՐԻ ԻՐԱՑՈՒՄԻՑ ՄՈՒՏՔԵՐ</t>
  </si>
  <si>
    <t>8414</t>
  </si>
  <si>
    <t>Հավելված 4</t>
  </si>
  <si>
    <t>Համայնքի բյուջեի հավելուրդի կամ պակասույթի (Դեֆիցիտի) կատարման վերաբերյալ</t>
  </si>
  <si>
    <t>Տարեկան հաստատված պլան</t>
  </si>
  <si>
    <t>Տարեկան ճշտված պլան</t>
  </si>
  <si>
    <t>Փաստացի</t>
  </si>
  <si>
    <t xml:space="preserve">             այդ թվում</t>
  </si>
  <si>
    <t>(ս.4 + ս5)</t>
  </si>
  <si>
    <t>(ս.7 + ս8)</t>
  </si>
  <si>
    <t>(ս.10 + ս11)</t>
  </si>
  <si>
    <t>ԸՆԴԱՄԵՆԸ ՀԱՎԵԼՈՒՐԴԸ ԿԱՄ ԴԵՖԻՑԻՏԸ (ՊԱԿԱՍՈՒՐԴԸ)</t>
  </si>
  <si>
    <t>Հավելված 5</t>
  </si>
  <si>
    <t xml:space="preserve"> NN</t>
  </si>
  <si>
    <t xml:space="preserve">Ընդամենը </t>
  </si>
  <si>
    <t xml:space="preserve">            այդ թվում`</t>
  </si>
  <si>
    <t>(ս.5+ս.6)</t>
  </si>
  <si>
    <t>(ս.8+ս.9)</t>
  </si>
  <si>
    <t>(ս.11+ս.12)</t>
  </si>
  <si>
    <t>ԸՆԴԱՄԵՆԸ` (տող 8100+տող 8300), (տող 7000 հակառակ նշանով)</t>
  </si>
  <si>
    <t>Ա. ՆԵՐՔԻՆ ԱՂԲՅՈՒՐՆԵՐ (տող 8110+տող 8160),( տող8000-տող8300)</t>
  </si>
  <si>
    <t>1. ՓՈԽԱՌՈՒ ՄԻՋՈՑՆԵՐ  (տող 8111+տող 8120)</t>
  </si>
  <si>
    <t xml:space="preserve"> 1.1. Արժեթղթեր (բացառությամբ բաժնետոմսերի և կապիտալում այլ մասնակցության)  (տող 8112+տող 8113)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</si>
  <si>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</si>
  <si>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</si>
  <si>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</si>
  <si>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</si>
  <si>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(տող 8121+տող8140) </t>
  </si>
  <si>
    <t>1.2.1. Վարկեր (տող 8122+տող 8130)</t>
  </si>
  <si>
    <t xml:space="preserve">  - վարկերի ստացում (տող 8123+տող 8124)</t>
  </si>
  <si>
    <t>9112</t>
  </si>
  <si>
    <t>պետական բյուջեից</t>
  </si>
  <si>
    <t>այլ աղբյուրներից</t>
  </si>
  <si>
    <t xml:space="preserve">  - ստացված վարկերի հիմնական  գումարի մարում (տող 8131+տող 8132)</t>
  </si>
  <si>
    <t>6112</t>
  </si>
  <si>
    <t>ՀՀ պետական բյուջեին</t>
  </si>
  <si>
    <t>այլ աղբյուրներին</t>
  </si>
  <si>
    <t>1.2.2. Փոխատվություններ (տող 8141+տող 8150)</t>
  </si>
  <si>
    <t xml:space="preserve">  - բյուջետային փոխատվությունների ստացում  (տող 8142+տող 8143)</t>
  </si>
  <si>
    <t>ՀՀ պետական բյուջեից</t>
  </si>
  <si>
    <t>ՀՀ այլ համայնքների բյուջեներից</t>
  </si>
  <si>
    <t xml:space="preserve">  - ստացված փոխատվությունների գումարի մարում (տող 8151+տող 8152)</t>
  </si>
  <si>
    <t>ՀՀ այլ համայնքների բյուջեներին</t>
  </si>
  <si>
    <t>2. ՖԻՆԱՆՍԱԿԱՆ ԱԿՏԻՎՆԵՐ  (տող8161+տող8170+տող8190+տող8201+տող8202+տող8203)</t>
  </si>
  <si>
    <t>2.1. Բաժնետոմսեր և կապիտալում այլ մասնակցություն (տող 8162+տող 8163 + տող 8164)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</si>
  <si>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</si>
  <si>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</si>
  <si>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իրավ. անձ. կանոնադր. կապիտալում պետ. մասնակց, պետ.  սեփակ. հանդիսացող անշարժ գույքի (բացառ. հողերի), այդ թվում՛ անավարտ շինարար. օբյեկտների մասնավորեցումից  առաջաց. միջոց-ից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</si>
  <si>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</si>
  <si>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</si>
  <si>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>2.2. Փոխատվություններ (տող 8171+տող 8172 )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</si>
  <si>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</si>
  <si>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</si>
  <si>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</si>
  <si>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</si>
  <si>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8196-տող 8193)</t>
  </si>
  <si>
    <t xml:space="preserve"> 2.3.1. Համայնքի բյուջեի վարչական մասի միջոցների տարեսկզբի ազատ մնացորդ  (տող 8194+տող 8195)</t>
  </si>
  <si>
    <t>9320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</si>
  <si>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</si>
  <si>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(տող 8191 - տող 8192)</t>
  </si>
  <si>
    <t>2.3.1.1. Համայնքի բյուջեի վարչական մասի տարեսկզբի ազատ մնացորդ` հաշվետու տարվա հունվարի 1-ի դրությամբ</t>
  </si>
  <si>
    <t>9321</t>
  </si>
  <si>
    <t>2.3.1.2. Համայնքի բյուջեի վարչական մասի տարեսկզբի ազատ մնացորդ`  ձևավորված բացառապես նախորդ տարվա  համայնքի բյուջեի վարչական մասի ծախսերի ֆինանսավորման նպատակով հատկացված գումարների (բացառությամբ փոխառու միջոցների)` հաշվետու տարվա ընթացքում վերադարձից</t>
  </si>
  <si>
    <t>9322</t>
  </si>
  <si>
    <t xml:space="preserve"> 2.3.2. Համայնքի բյուջեի ֆոնդային մասի միջոցների տարեսկզբի մնացորդ  (տող 8197 + տող 8200)</t>
  </si>
  <si>
    <t>9330</t>
  </si>
  <si>
    <t xml:space="preserve">  - առանց վարչական մասի միջոցների տարեսկզբի ազատ մնացորդից ֆոնդային  մաս մուտքագրման ենթակա գումարի  (տող 8198+տող 8199)</t>
  </si>
  <si>
    <t xml:space="preserve">  Համայնքի բյուջեի ֆոնդային մասի տարեսկիզբի ազատ  մնացորդ` հաշվետվու տարվա հունվարի 1-ի դրությամբ</t>
  </si>
  <si>
    <t>9331</t>
  </si>
  <si>
    <t xml:space="preserve"> Համայնքի բյուջեի ֆոնդային մասի տարեսկզբի ազատ մնացորդ`  ձևավորված բացառապես նախորդ տարվա  համայնքի բյուջեի ֆոնդային մասի ծախսերի ֆինանսավորման նպատակով հատկացված գումարների (բացառությամբ փոխառու միջոցների)` հաշվետու տարվա ընթացքում վերադարձից</t>
  </si>
  <si>
    <t>9332</t>
  </si>
  <si>
    <t xml:space="preserve"> - վարչական մասի միջոցների տարեսկզբի ազատ մնացորդից ֆոնդային  մաս մուտքագրման ենթակա գումարը (տող 8193)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</si>
  <si>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</si>
  <si>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</si>
  <si>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(տող8000- տող 8110 - տող 8161 - տող 8170- տող 8190- տող 8201- տող 8202 - տող 8310)</t>
  </si>
  <si>
    <t>որից` ծախսերի ֆինանսավորմանը չուղղված համայնքի բյուջեի միջոցների տարեսկզբի ազատ մնացորդի գումարը</t>
  </si>
  <si>
    <t xml:space="preserve"> Բ. ԱՐՏԱՔԻՆ ԱՂԲՅՈՒՐՆԵՐ (տող 8310)</t>
  </si>
  <si>
    <t>1. ՓՈԽԱՌՈՒ ՄԻՋՈՑՆԵՐ  (տող 8311+տող 8320)</t>
  </si>
  <si>
    <t xml:space="preserve"> 1.1. Արժեթղթեր (բացառությամբ բաժնետոմսերի և կապիտալում այլ մասնակցության)  (տող 8312+տող 8313)</t>
  </si>
  <si>
    <t>9121</t>
  </si>
  <si>
    <t>6121</t>
  </si>
  <si>
    <t>1.2. Վարկեր և փոխատվություններ (ստացում և մարում) տող 8321+տող 8340</t>
  </si>
  <si>
    <t>1.2.1. Վարկեր (տող 8322+տող 8330)</t>
  </si>
  <si>
    <t xml:space="preserve">  - վարկերի ստացում</t>
  </si>
  <si>
    <t>9122</t>
  </si>
  <si>
    <t xml:space="preserve">  - ստացված վարկերի հիմնական  գումարի մարում</t>
  </si>
  <si>
    <t>6122</t>
  </si>
  <si>
    <t>1.2.2. Փոխատվություններ (տող 8341+տող 8350)</t>
  </si>
  <si>
    <t xml:space="preserve">  - փոխատվությունների ստացում</t>
  </si>
  <si>
    <t xml:space="preserve">  - ստացված փոխատվությունների գումարի մարում</t>
  </si>
  <si>
    <t>Հավելված 6</t>
  </si>
  <si>
    <t>ՏԵՂԵԿԱՏՎՈՒԹՅՈՒՆ</t>
  </si>
  <si>
    <t>Համայնքի բյուջեի 2022-2023 թվականների պարտքեր կառուցվածքի համեմատականի վերաբերյալ</t>
  </si>
  <si>
    <t>(հազար դրամներով)</t>
  </si>
  <si>
    <t xml:space="preserve">  Տողի NN</t>
  </si>
  <si>
    <t>Բյուջետային ծախսերի գործառական դասակարգման բաժինների, խմբերի, դասերի և ծրագրերի, ինչպես նաև բյուջետային ծախսերի տնտեսագիտական դասակարգման հոդվածների անվանումները</t>
  </si>
  <si>
    <t>Հոդված  NN</t>
  </si>
  <si>
    <t>Հաշվարկային պարտքը առ 31.12.2022թ.</t>
  </si>
  <si>
    <t>Հաշվարկային պարտքը առ 31.12.2023թ.</t>
  </si>
  <si>
    <t xml:space="preserve">ԸՆԴԱՄԵՆԸ </t>
  </si>
  <si>
    <t>01</t>
  </si>
  <si>
    <t>1. Կառավարման մարմնի պահպանում</t>
  </si>
  <si>
    <t xml:space="preserve"> -Աշխատավարձ</t>
  </si>
  <si>
    <t>Ապահովագրական ծախսեր</t>
  </si>
  <si>
    <t>մասնագիտակա ծառայություն</t>
  </si>
  <si>
    <t>ներքին գործուղում</t>
  </si>
  <si>
    <t xml:space="preserve"> -Տեղեկտվական ծառայություններ</t>
  </si>
  <si>
    <t xml:space="preserve"> -Ընդհանու բնույթի այլ  ծառայություններ</t>
  </si>
  <si>
    <t xml:space="preserve"> - մեքենասարքավորումների ըթացիկ նորոգում</t>
  </si>
  <si>
    <t xml:space="preserve"> -Շենքերի և կառույցների կապիտալ նորոգում</t>
  </si>
  <si>
    <t>նախագծային աշխատանքներ</t>
  </si>
  <si>
    <t xml:space="preserve"> -Մասնագիտական  ծառայություններ</t>
  </si>
  <si>
    <t>Նախագծահետազոտական ծախսեր</t>
  </si>
  <si>
    <t>Զորակոչի կազմակերպման աջակցություն</t>
  </si>
  <si>
    <t>Ընդհանուր բնույթի հանրային ծառայություն</t>
  </si>
  <si>
    <t>ներքին վարկերի տոկոսավճար</t>
  </si>
  <si>
    <t>04</t>
  </si>
  <si>
    <t>Ճանապարհային տրանսպորտ</t>
  </si>
  <si>
    <t xml:space="preserve"> -Այլ մեքենաներ և սարքավորումներ</t>
  </si>
  <si>
    <t>05</t>
  </si>
  <si>
    <t>Աճեցվող ակտիվներ</t>
  </si>
  <si>
    <t>06</t>
  </si>
  <si>
    <t>Փողոցների լուսավորություն</t>
  </si>
  <si>
    <t>սուբսիդիաներ ոչ պետ ոչ ֆինանսական կազմակերպություններ</t>
  </si>
  <si>
    <t>08</t>
  </si>
  <si>
    <t>-Սուբսիդիաներ ոչ ֆինանսական պետական (համայնքային) կազմակերպություններին</t>
  </si>
  <si>
    <t>Այլ ծախսեր</t>
  </si>
  <si>
    <t>Նվիրատվություններ այլ շահութ չհետապնդող կազմակերպություններին</t>
  </si>
  <si>
    <t>Թանգարաններ և ցոցասրահներ</t>
  </si>
  <si>
    <t>շենք շինությունների կառուցում</t>
  </si>
  <si>
    <t xml:space="preserve">Քաղաքական կլուսակցություններ հաս կուս </t>
  </si>
  <si>
    <t xml:space="preserve">Հանգիստ մշակույթ և կրոն(այլ դասերին չպատկանող) </t>
  </si>
  <si>
    <t>-Այլ ընթացիկ ծախսեր</t>
  </si>
  <si>
    <t>09</t>
  </si>
  <si>
    <t>Կրթության տրամադրվող օժանդակ  ծառայություններ</t>
  </si>
  <si>
    <t xml:space="preserve">Գյումրու սոց արտոնություններ </t>
  </si>
  <si>
    <t>Բնակարանային ապահովում</t>
  </si>
  <si>
    <t>բնակարանային նպաստներ բյուջեից</t>
  </si>
  <si>
    <t>հարազատին կորցրած անձինք</t>
  </si>
  <si>
    <t xml:space="preserve">վարչական </t>
  </si>
  <si>
    <t>ֆոնդային</t>
  </si>
  <si>
    <t>* Ծանոթություն</t>
  </si>
  <si>
    <t xml:space="preserve"> 2023 թ․-ի հաշվարկային պարտքը առ 31.12.2023թ. (վարչական մասի 148485,5 հազ․ ՀՀ դրամ և ֆոնդային մասի 168514,5 հազ․ ՀՀ դրամ) նախատեսվում է վճարել 2024 թ․-ի տարեսկզբի ազատ մնացորդի հաշվին, իսկ  ֆոնդային մասի պարտքի մնացած մասը  (267016,4 հազ․ ՀՀ դրամը)՝  2024 թվականին գույքի և հողի օտարումներից ստացվող մուտքերից</t>
  </si>
  <si>
    <t>Հավելված 7</t>
  </si>
  <si>
    <t>ԳՅՈՒՄՐԻ ՀԱՄԱՅՆՔԻ 2023 ԹՎԱԿԱՆԻ ԲՅՈՒՋԵԻ ՎԱՐՉԱԿԱՆ ՄԱՍԻ ՊԱՀՈՒՍՏԱՖՈՆԴԻՑ   ՀԱՄԱՅՆՔԻ ԲՅՈՒՋԵՈՎ ՉԿԱՆԽԱՏԵՍՎԱԾ ԵԼՔԵՐԻ ԿԱՄ ՆԱԽԱՏԵՍՎԱԾ ԵԼՔԵՐԻ ԼՐԱՑՈՒՑԻՉ ՖԻՆԱՆՍԱՎՈՐՄԱՆ ՀԱՄԱՐ ՀԱՏԿԱՑՎԱԾ ՄԻՋՈՑՆԵՐԸ</t>
  </si>
  <si>
    <t xml:space="preserve">ա) ըստ գործառական դասակարգման և ըստ ծրագրերի </t>
  </si>
  <si>
    <t>(հազար դրամ)</t>
  </si>
  <si>
    <t>Հ/հ</t>
  </si>
  <si>
    <t>Ավագանու որոշումներով հատկացվել և վճարվել է               01,01-31,12,2023թ</t>
  </si>
  <si>
    <t>ԸՆԴԱՄԵՆԸ   (Ա+Բ)</t>
  </si>
  <si>
    <t>Բ</t>
  </si>
  <si>
    <t>ԸՆԴԱՄԵՆԸ ՖՈՆԴԱՅԻՆ ԲՅՈՒՋԵ</t>
  </si>
  <si>
    <t xml:space="preserve">բ) ըստ տնտեսագիտական դասակարգման                                                 </t>
  </si>
  <si>
    <t>ԸՆԴԱՄԵՆԸ  (Ա+Բ)</t>
  </si>
  <si>
    <t>Բ.2</t>
  </si>
  <si>
    <t>ՈՉ ՖԻՆԱՆՍԱԿԱՆ ԱԿՏԻՎՆԵՐԻ ԳԾՈՎ ԾԱԽՍԵՐ</t>
  </si>
  <si>
    <t xml:space="preserve"> Շենքերի և շինությունների կապիտալ վերանորոգում</t>
  </si>
  <si>
    <t>Համայնքի բյուջեի հավելուրդի օգտագործման ուղղությունների կամ պակասուրդի  (Դեֆիցիտի) ֆինանսավորման աղբյուրների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</si>
</sst>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00"/>
    <numFmt numFmtId="166" formatCode="#,##0.0"/>
    <numFmt numFmtId="167" formatCode="0000"/>
    <numFmt numFmtId="168" formatCode="0.0"/>
    <numFmt numFmtId="169" formatCode="0.000"/>
  </numFmts>
  <fonts count="58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Arial LatArm"/>
      <family val="2"/>
    </font>
    <font>
      <sz val="8"/>
      <name val="Arial LatArm"/>
      <family val="2"/>
    </font>
    <font>
      <b/>
      <sz val="14"/>
      <name val="Arial LatArm"/>
      <family val="2"/>
    </font>
    <font>
      <sz val="10"/>
      <name val="Arial Armenian"/>
      <family val="2"/>
    </font>
    <font>
      <sz val="11"/>
      <color indexed="8"/>
      <name val="Calibri"/>
      <family val="2"/>
      <charset val="204"/>
    </font>
    <font>
      <b/>
      <sz val="10"/>
      <name val="GHEA Grapalat"/>
      <family val="3"/>
    </font>
    <font>
      <sz val="11"/>
      <color indexed="8"/>
      <name val="GHEA Grapalat"/>
      <family val="3"/>
    </font>
    <font>
      <sz val="10"/>
      <name val="Times Armenian Unicode"/>
      <family val="1"/>
    </font>
    <font>
      <b/>
      <i/>
      <sz val="10"/>
      <name val="Times Armenian Unicode"/>
      <family val="1"/>
    </font>
    <font>
      <b/>
      <sz val="10"/>
      <name val="Times Armenian Unicode"/>
      <charset val="204"/>
    </font>
    <font>
      <b/>
      <u/>
      <sz val="12"/>
      <name val="GHEA Grapalat"/>
      <family val="3"/>
    </font>
    <font>
      <b/>
      <sz val="11"/>
      <name val="GHEA Grapalat"/>
      <family val="3"/>
    </font>
    <font>
      <i/>
      <sz val="10"/>
      <name val="GHEA Grapalat"/>
      <family val="3"/>
    </font>
    <font>
      <sz val="10"/>
      <name val="GHEA Grapalat"/>
      <family val="3"/>
    </font>
    <font>
      <sz val="10"/>
      <color indexed="10"/>
      <name val="GHEA Grapalat"/>
      <family val="3"/>
    </font>
    <font>
      <b/>
      <i/>
      <sz val="10"/>
      <name val="GHEA Grapalat"/>
      <family val="3"/>
    </font>
    <font>
      <b/>
      <sz val="10"/>
      <color indexed="8"/>
      <name val="Times Armenian Unicode"/>
      <charset val="1"/>
    </font>
    <font>
      <b/>
      <sz val="10"/>
      <color indexed="8"/>
      <name val="GHEA Grapalat"/>
      <family val="3"/>
    </font>
    <font>
      <b/>
      <i/>
      <u/>
      <sz val="10"/>
      <color indexed="8"/>
      <name val="GHEA Grapalat"/>
      <family val="3"/>
    </font>
    <font>
      <b/>
      <i/>
      <sz val="10"/>
      <color indexed="8"/>
      <name val="GHEA Grapalat"/>
      <family val="3"/>
    </font>
    <font>
      <sz val="10"/>
      <color indexed="8"/>
      <name val="GHEA Grapalat"/>
      <family val="3"/>
    </font>
    <font>
      <b/>
      <sz val="10"/>
      <name val="Times Armenian Unicode"/>
    </font>
    <font>
      <i/>
      <sz val="10"/>
      <name val="Times Armenian Unicode"/>
      <charset val="238"/>
    </font>
    <font>
      <sz val="10"/>
      <name val="Times Armenian Unicode"/>
      <charset val="238"/>
    </font>
    <font>
      <i/>
      <sz val="10"/>
      <color indexed="8"/>
      <name val="Times Armenian Unicode"/>
      <charset val="238"/>
    </font>
    <font>
      <sz val="11"/>
      <color indexed="8"/>
      <name val="Arial Armenian"/>
      <family val="2"/>
    </font>
    <font>
      <sz val="10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8"/>
      <color indexed="8"/>
      <name val="Arial Armenian"/>
      <family val="2"/>
    </font>
    <font>
      <b/>
      <i/>
      <sz val="10"/>
      <color indexed="8"/>
      <name val="Arial Armenian"/>
      <family val="2"/>
    </font>
    <font>
      <b/>
      <sz val="9"/>
      <name val="Arial Armenian"/>
      <family val="2"/>
    </font>
    <font>
      <sz val="9"/>
      <name val="Arial Armenian"/>
      <family val="2"/>
    </font>
    <font>
      <b/>
      <sz val="10"/>
      <name val="Arial Armenian"/>
      <family val="2"/>
    </font>
    <font>
      <b/>
      <i/>
      <sz val="9"/>
      <color indexed="8"/>
      <name val="Arial Armenian"/>
      <family val="2"/>
    </font>
    <font>
      <sz val="9"/>
      <color indexed="8"/>
      <name val="Arial Armenian"/>
      <family val="2"/>
    </font>
    <font>
      <b/>
      <sz val="11"/>
      <name val="Arial Armenian"/>
      <family val="2"/>
    </font>
    <font>
      <b/>
      <i/>
      <sz val="9"/>
      <name val="Arial Armenian"/>
      <family val="2"/>
    </font>
    <font>
      <sz val="11"/>
      <name val="Arial Armenian"/>
      <family val="2"/>
    </font>
    <font>
      <sz val="12"/>
      <color indexed="8"/>
      <name val="Arial Armenian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B0B0B0"/>
      </bottom>
      <diagonal/>
    </border>
    <border>
      <left style="thin">
        <color rgb="FF000000"/>
      </left>
      <right style="thin">
        <color rgb="FF000000"/>
      </right>
      <top style="thin">
        <color rgb="FFB0B0B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B0B0B0"/>
      </top>
      <bottom style="thin">
        <color rgb="FFB0B0B0"/>
      </bottom>
      <diagonal/>
    </border>
    <border>
      <left style="thin">
        <color rgb="FF000000"/>
      </left>
      <right style="thin">
        <color rgb="FFB0B0B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FFFFFF"/>
      </left>
      <right style="hair">
        <color rgb="FFFFFFFF"/>
      </right>
      <top/>
      <bottom style="hair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10" applyNumberFormat="0" applyFont="0" applyFill="0" applyAlignment="0" applyProtection="0"/>
    <xf numFmtId="0" fontId="18" fillId="0" borderId="10" applyNumberFormat="0" applyFont="0" applyFill="0" applyAlignment="0" applyProtection="0"/>
    <xf numFmtId="0" fontId="19" fillId="0" borderId="11" applyNumberFormat="0" applyFill="0" applyProtection="0">
      <alignment horizontal="center" vertical="center"/>
    </xf>
    <xf numFmtId="4" fontId="20" fillId="0" borderId="12" applyFill="0" applyProtection="0">
      <alignment horizontal="center" vertical="center"/>
    </xf>
    <xf numFmtId="0" fontId="21" fillId="0" borderId="10" applyNumberFormat="0" applyFill="0" applyProtection="0">
      <alignment horizontal="center" vertical="center"/>
    </xf>
    <xf numFmtId="0" fontId="21" fillId="0" borderId="10" applyNumberFormat="0" applyFill="0" applyProtection="0">
      <alignment horizontal="center"/>
    </xf>
    <xf numFmtId="0" fontId="19" fillId="0" borderId="11" applyNumberFormat="0" applyFill="0" applyProtection="0">
      <alignment horizontal="left" vertical="center" wrapText="1"/>
    </xf>
    <xf numFmtId="0" fontId="19" fillId="0" borderId="12" applyNumberFormat="0" applyFill="0" applyProtection="0">
      <alignment horizontal="left" vertical="center" wrapText="1"/>
    </xf>
    <xf numFmtId="0" fontId="22" fillId="0" borderId="0"/>
    <xf numFmtId="4" fontId="20" fillId="0" borderId="12" applyFill="0" applyProtection="0">
      <alignment horizontal="right" vertical="center"/>
    </xf>
    <xf numFmtId="0" fontId="20" fillId="0" borderId="11" applyNumberFormat="0" applyFill="0" applyProtection="0">
      <alignment horizontal="right" vertical="center"/>
    </xf>
    <xf numFmtId="4" fontId="19" fillId="0" borderId="11" applyFill="0" applyProtection="0">
      <alignment horizontal="right" vertical="center"/>
    </xf>
    <xf numFmtId="0" fontId="18" fillId="0" borderId="0"/>
    <xf numFmtId="0" fontId="23" fillId="0" borderId="0"/>
    <xf numFmtId="164" fontId="18" fillId="0" borderId="0" applyFont="0" applyFill="0" applyBorder="0" applyAlignment="0" applyProtection="0"/>
  </cellStyleXfs>
  <cellXfs count="200">
    <xf numFmtId="0" fontId="0" fillId="0" borderId="0" xfId="0"/>
    <xf numFmtId="0" fontId="0" fillId="0" borderId="10" xfId="42" applyFill="1" applyBorder="1"/>
    <xf numFmtId="0" fontId="18" fillId="0" borderId="10" xfId="42" applyFont="1" applyFill="1" applyBorder="1"/>
    <xf numFmtId="0" fontId="18" fillId="0" borderId="13" xfId="42" applyFont="1" applyFill="1" applyBorder="1" applyAlignment="1"/>
    <xf numFmtId="0" fontId="18" fillId="0" borderId="14" xfId="42" applyFont="1" applyFill="1" applyBorder="1" applyAlignment="1"/>
    <xf numFmtId="0" fontId="25" fillId="0" borderId="13" xfId="42" applyFont="1" applyFill="1" applyBorder="1" applyAlignment="1">
      <alignment horizontal="left" vertical="top"/>
    </xf>
    <xf numFmtId="0" fontId="21" fillId="0" borderId="10" xfId="47" applyFont="1" applyFill="1" applyBorder="1" applyAlignment="1">
      <alignment horizontal="center"/>
    </xf>
    <xf numFmtId="4" fontId="20" fillId="0" borderId="11" xfId="45" applyNumberFormat="1" applyFont="1" applyFill="1" applyBorder="1" applyAlignment="1">
      <alignment horizontal="center" vertical="center"/>
    </xf>
    <xf numFmtId="4" fontId="20" fillId="0" borderId="11" xfId="45" applyNumberFormat="1" applyFont="1" applyFill="1" applyBorder="1" applyAlignment="1">
      <alignment horizontal="center" vertical="center" wrapText="1"/>
    </xf>
    <xf numFmtId="4" fontId="20" fillId="0" borderId="11" xfId="51" applyNumberFormat="1" applyFont="1" applyFill="1" applyBorder="1" applyAlignment="1">
      <alignment horizontal="center" vertical="center"/>
    </xf>
    <xf numFmtId="4" fontId="20" fillId="0" borderId="11" xfId="51" applyNumberFormat="1" applyFont="1" applyFill="1" applyBorder="1" applyAlignment="1">
      <alignment horizontal="right" vertical="center"/>
    </xf>
    <xf numFmtId="0" fontId="20" fillId="0" borderId="11" xfId="52" applyFont="1" applyFill="1" applyBorder="1" applyAlignment="1">
      <alignment horizontal="center" vertical="center"/>
    </xf>
    <xf numFmtId="0" fontId="19" fillId="0" borderId="11" xfId="44" applyFont="1" applyFill="1" applyBorder="1" applyAlignment="1">
      <alignment horizontal="center" vertical="center"/>
    </xf>
    <xf numFmtId="0" fontId="19" fillId="0" borderId="11" xfId="48" applyFont="1" applyFill="1" applyBorder="1" applyAlignment="1">
      <alignment horizontal="left" vertical="center" wrapText="1"/>
    </xf>
    <xf numFmtId="4" fontId="19" fillId="0" borderId="11" xfId="53" applyNumberFormat="1" applyFont="1" applyFill="1" applyBorder="1" applyAlignment="1">
      <alignment horizontal="right" vertical="center"/>
    </xf>
    <xf numFmtId="166" fontId="19" fillId="0" borderId="11" xfId="53" applyNumberFormat="1" applyFont="1" applyFill="1" applyBorder="1" applyAlignment="1">
      <alignment horizontal="right" vertical="center"/>
    </xf>
    <xf numFmtId="0" fontId="18" fillId="0" borderId="10" xfId="42" applyFont="1" applyFill="1" applyBorder="1" applyAlignment="1">
      <alignment wrapText="1"/>
    </xf>
    <xf numFmtId="0" fontId="20" fillId="0" borderId="22" xfId="52" applyFont="1" applyFill="1" applyBorder="1" applyAlignment="1">
      <alignment horizontal="center" vertical="center"/>
    </xf>
    <xf numFmtId="0" fontId="25" fillId="0" borderId="10" xfId="42" applyFont="1" applyFill="1" applyBorder="1"/>
    <xf numFmtId="0" fontId="18" fillId="0" borderId="14" xfId="42" applyFont="1" applyFill="1" applyBorder="1" applyAlignment="1">
      <alignment vertical="top"/>
    </xf>
    <xf numFmtId="0" fontId="18" fillId="0" borderId="15" xfId="42" applyFont="1" applyFill="1" applyBorder="1" applyAlignment="1"/>
    <xf numFmtId="4" fontId="20" fillId="0" borderId="19" xfId="45" applyNumberFormat="1" applyFont="1" applyFill="1" applyBorder="1" applyAlignment="1">
      <alignment horizontal="left" vertical="center"/>
    </xf>
    <xf numFmtId="0" fontId="0" fillId="0" borderId="10" xfId="42" applyFill="1" applyBorder="1" applyAlignment="1">
      <alignment horizontal="center"/>
    </xf>
    <xf numFmtId="0" fontId="18" fillId="0" borderId="13" xfId="42" applyFont="1" applyFill="1" applyBorder="1"/>
    <xf numFmtId="0" fontId="18" fillId="0" borderId="14" xfId="42" applyFont="1" applyFill="1" applyBorder="1"/>
    <xf numFmtId="0" fontId="0" fillId="0" borderId="23" xfId="42" applyFill="1" applyBorder="1"/>
    <xf numFmtId="0" fontId="19" fillId="0" borderId="11" xfId="49" applyFont="1" applyFill="1" applyBorder="1" applyAlignment="1">
      <alignment horizontal="left" vertical="center" wrapText="1"/>
    </xf>
    <xf numFmtId="0" fontId="26" fillId="0" borderId="0" xfId="54" applyFont="1" applyFill="1" applyBorder="1"/>
    <xf numFmtId="167" fontId="26" fillId="0" borderId="0" xfId="54" applyNumberFormat="1" applyFont="1" applyFill="1" applyBorder="1" applyAlignment="1">
      <alignment horizontal="center" vertical="top"/>
    </xf>
    <xf numFmtId="0" fontId="27" fillId="0" borderId="0" xfId="54" applyFont="1" applyFill="1" applyBorder="1" applyAlignment="1">
      <alignment horizontal="center" vertical="top"/>
    </xf>
    <xf numFmtId="0" fontId="26" fillId="0" borderId="0" xfId="54" applyFont="1" applyFill="1" applyBorder="1" applyAlignment="1">
      <alignment horizontal="center" vertical="top"/>
    </xf>
    <xf numFmtId="0" fontId="26" fillId="0" borderId="0" xfId="54" applyFont="1" applyFill="1" applyBorder="1" applyAlignment="1">
      <alignment horizontal="left" vertical="top" wrapText="1"/>
    </xf>
    <xf numFmtId="0" fontId="26" fillId="0" borderId="0" xfId="54" applyFont="1" applyFill="1" applyBorder="1" applyAlignment="1">
      <alignment horizontal="center" vertical="top" wrapText="1"/>
    </xf>
    <xf numFmtId="0" fontId="26" fillId="33" borderId="0" xfId="54" applyFont="1" applyFill="1" applyBorder="1" applyAlignment="1">
      <alignment horizontal="right"/>
    </xf>
    <xf numFmtId="0" fontId="28" fillId="0" borderId="0" xfId="54" applyFont="1" applyFill="1" applyBorder="1" applyAlignment="1">
      <alignment vertical="top" wrapText="1"/>
    </xf>
    <xf numFmtId="0" fontId="18" fillId="0" borderId="0" xfId="43" applyFont="1" applyFill="1" applyBorder="1"/>
    <xf numFmtId="4" fontId="19" fillId="0" borderId="0" xfId="53" applyNumberFormat="1" applyFont="1" applyFill="1" applyBorder="1" applyAlignment="1">
      <alignment horizontal="right" vertical="center"/>
    </xf>
    <xf numFmtId="0" fontId="19" fillId="0" borderId="0" xfId="44" applyFont="1" applyFill="1" applyBorder="1" applyAlignment="1">
      <alignment horizontal="center" vertical="center"/>
    </xf>
    <xf numFmtId="168" fontId="26" fillId="0" borderId="0" xfId="54" applyNumberFormat="1" applyFont="1" applyFill="1" applyBorder="1"/>
    <xf numFmtId="0" fontId="24" fillId="0" borderId="25" xfId="54" applyNumberFormat="1" applyFont="1" applyFill="1" applyBorder="1" applyAlignment="1">
      <alignment horizontal="center" vertical="center" wrapText="1" readingOrder="1"/>
    </xf>
    <xf numFmtId="0" fontId="26" fillId="0" borderId="0" xfId="54" applyFont="1" applyFill="1" applyBorder="1" applyAlignment="1">
      <alignment horizontal="center" vertical="center" wrapText="1"/>
    </xf>
    <xf numFmtId="0" fontId="26" fillId="0" borderId="0" xfId="54" applyFont="1" applyFill="1" applyBorder="1" applyAlignment="1">
      <alignment horizontal="center" vertical="center"/>
    </xf>
    <xf numFmtId="168" fontId="26" fillId="0" borderId="0" xfId="54" applyNumberFormat="1" applyFont="1" applyFill="1" applyBorder="1" applyAlignment="1">
      <alignment horizontal="center" vertical="center"/>
    </xf>
    <xf numFmtId="2" fontId="26" fillId="0" borderId="0" xfId="54" applyNumberFormat="1" applyFont="1" applyFill="1" applyBorder="1" applyAlignment="1">
      <alignment horizontal="center" vertical="center"/>
    </xf>
    <xf numFmtId="0" fontId="27" fillId="0" borderId="0" xfId="54" applyFont="1" applyFill="1" applyBorder="1" applyAlignment="1">
      <alignment horizontal="center"/>
    </xf>
    <xf numFmtId="0" fontId="32" fillId="0" borderId="25" xfId="54" applyFont="1" applyFill="1" applyBorder="1" applyAlignment="1">
      <alignment horizontal="center" vertical="center" wrapText="1"/>
    </xf>
    <xf numFmtId="0" fontId="32" fillId="33" borderId="25" xfId="54" applyFont="1" applyFill="1" applyBorder="1" applyAlignment="1">
      <alignment horizontal="center" vertical="center" wrapText="1"/>
    </xf>
    <xf numFmtId="168" fontId="27" fillId="0" borderId="0" xfId="54" applyNumberFormat="1" applyFont="1" applyFill="1" applyBorder="1"/>
    <xf numFmtId="168" fontId="27" fillId="0" borderId="0" xfId="54" applyNumberFormat="1" applyFont="1" applyFill="1" applyBorder="1" applyAlignment="1">
      <alignment horizontal="center"/>
    </xf>
    <xf numFmtId="0" fontId="27" fillId="0" borderId="0" xfId="54" applyFont="1" applyFill="1" applyBorder="1"/>
    <xf numFmtId="0" fontId="33" fillId="0" borderId="25" xfId="54" applyFont="1" applyFill="1" applyBorder="1" applyAlignment="1">
      <alignment horizontal="center" vertical="center" wrapText="1"/>
    </xf>
    <xf numFmtId="49" fontId="34" fillId="0" borderId="25" xfId="54" applyNumberFormat="1" applyFont="1" applyFill="1" applyBorder="1" applyAlignment="1">
      <alignment horizontal="center" vertical="center" wrapText="1"/>
    </xf>
    <xf numFmtId="0" fontId="34" fillId="0" borderId="25" xfId="54" applyNumberFormat="1" applyFont="1" applyFill="1" applyBorder="1" applyAlignment="1">
      <alignment horizontal="center" vertical="center" wrapText="1"/>
    </xf>
    <xf numFmtId="165" fontId="31" fillId="0" borderId="25" xfId="54" applyNumberFormat="1" applyFont="1" applyFill="1" applyBorder="1" applyAlignment="1">
      <alignment horizontal="center" vertical="center" wrapText="1"/>
    </xf>
    <xf numFmtId="168" fontId="30" fillId="33" borderId="25" xfId="54" applyNumberFormat="1" applyFont="1" applyFill="1" applyBorder="1" applyAlignment="1">
      <alignment horizontal="right" wrapText="1"/>
    </xf>
    <xf numFmtId="0" fontId="35" fillId="0" borderId="0" xfId="54" applyFont="1" applyFill="1" applyBorder="1"/>
    <xf numFmtId="0" fontId="36" fillId="0" borderId="25" xfId="54" applyFont="1" applyFill="1" applyBorder="1" applyAlignment="1">
      <alignment vertical="center"/>
    </xf>
    <xf numFmtId="49" fontId="36" fillId="0" borderId="25" xfId="54" applyNumberFormat="1" applyFont="1" applyFill="1" applyBorder="1" applyAlignment="1">
      <alignment vertical="center"/>
    </xf>
    <xf numFmtId="0" fontId="36" fillId="0" borderId="25" xfId="54" applyNumberFormat="1" applyFont="1" applyFill="1" applyBorder="1" applyAlignment="1">
      <alignment vertical="center"/>
    </xf>
    <xf numFmtId="0" fontId="37" fillId="0" borderId="25" xfId="54" applyNumberFormat="1" applyFont="1" applyFill="1" applyBorder="1" applyAlignment="1">
      <alignment vertical="top" wrapText="1" readingOrder="1"/>
    </xf>
    <xf numFmtId="0" fontId="38" fillId="0" borderId="25" xfId="54" applyNumberFormat="1" applyFont="1" applyFill="1" applyBorder="1" applyAlignment="1">
      <alignment vertical="top" wrapText="1" readingOrder="1"/>
    </xf>
    <xf numFmtId="168" fontId="36" fillId="33" borderId="25" xfId="56" applyNumberFormat="1" applyFont="1" applyFill="1" applyBorder="1" applyAlignment="1">
      <alignment horizontal="right"/>
    </xf>
    <xf numFmtId="168" fontId="35" fillId="0" borderId="0" xfId="54" applyNumberFormat="1" applyFont="1" applyFill="1" applyBorder="1"/>
    <xf numFmtId="0" fontId="32" fillId="0" borderId="25" xfId="54" applyNumberFormat="1" applyFont="1" applyFill="1" applyBorder="1" applyAlignment="1">
      <alignment horizontal="left" vertical="top" wrapText="1" readingOrder="1"/>
    </xf>
    <xf numFmtId="49" fontId="39" fillId="0" borderId="25" xfId="54" applyNumberFormat="1" applyFont="1" applyFill="1" applyBorder="1" applyAlignment="1">
      <alignment horizontal="center" vertical="center" wrapText="1"/>
    </xf>
    <xf numFmtId="168" fontId="32" fillId="33" borderId="25" xfId="54" applyNumberFormat="1" applyFont="1" applyFill="1" applyBorder="1" applyAlignment="1">
      <alignment horizontal="right" wrapText="1"/>
    </xf>
    <xf numFmtId="0" fontId="32" fillId="0" borderId="25" xfId="54" applyFont="1" applyFill="1" applyBorder="1" applyAlignment="1">
      <alignment vertical="center"/>
    </xf>
    <xf numFmtId="49" fontId="32" fillId="0" borderId="25" xfId="54" applyNumberFormat="1" applyFont="1" applyFill="1" applyBorder="1" applyAlignment="1">
      <alignment horizontal="center" vertical="center"/>
    </xf>
    <xf numFmtId="0" fontId="32" fillId="0" borderId="25" xfId="54" applyNumberFormat="1" applyFont="1" applyFill="1" applyBorder="1" applyAlignment="1">
      <alignment horizontal="center" vertical="center"/>
    </xf>
    <xf numFmtId="49" fontId="39" fillId="0" borderId="25" xfId="54" applyNumberFormat="1" applyFont="1" applyFill="1" applyBorder="1" applyAlignment="1">
      <alignment vertical="top" wrapText="1"/>
    </xf>
    <xf numFmtId="168" fontId="32" fillId="33" borderId="25" xfId="54" applyNumberFormat="1" applyFont="1" applyFill="1" applyBorder="1" applyAlignment="1">
      <alignment horizontal="right"/>
    </xf>
    <xf numFmtId="49" fontId="32" fillId="0" borderId="25" xfId="54" applyNumberFormat="1" applyFont="1" applyFill="1" applyBorder="1" applyAlignment="1">
      <alignment vertical="top" wrapText="1"/>
    </xf>
    <xf numFmtId="165" fontId="32" fillId="0" borderId="25" xfId="54" applyNumberFormat="1" applyFont="1" applyFill="1" applyBorder="1" applyAlignment="1">
      <alignment horizontal="center" vertical="top" wrapText="1"/>
    </xf>
    <xf numFmtId="49" fontId="24" fillId="0" borderId="25" xfId="54" applyNumberFormat="1" applyFont="1" applyFill="1" applyBorder="1" applyAlignment="1">
      <alignment horizontal="center" vertical="center"/>
    </xf>
    <xf numFmtId="0" fontId="24" fillId="0" borderId="25" xfId="54" applyNumberFormat="1" applyFont="1" applyFill="1" applyBorder="1" applyAlignment="1">
      <alignment horizontal="center" vertical="center"/>
    </xf>
    <xf numFmtId="49" fontId="24" fillId="0" borderId="25" xfId="54" applyNumberFormat="1" applyFont="1" applyFill="1" applyBorder="1" applyAlignment="1">
      <alignment vertical="top" wrapText="1"/>
    </xf>
    <xf numFmtId="165" fontId="24" fillId="0" borderId="25" xfId="54" applyNumberFormat="1" applyFont="1" applyFill="1" applyBorder="1" applyAlignment="1">
      <alignment horizontal="center" vertical="top" wrapText="1"/>
    </xf>
    <xf numFmtId="168" fontId="24" fillId="33" borderId="25" xfId="54" applyNumberFormat="1" applyFont="1" applyFill="1" applyBorder="1" applyAlignment="1">
      <alignment horizontal="right"/>
    </xf>
    <xf numFmtId="0" fontId="24" fillId="0" borderId="25" xfId="54" applyNumberFormat="1" applyFont="1" applyFill="1" applyBorder="1" applyAlignment="1">
      <alignment horizontal="left" vertical="top" wrapText="1" readingOrder="1"/>
    </xf>
    <xf numFmtId="49" fontId="36" fillId="0" borderId="25" xfId="54" applyNumberFormat="1" applyFont="1" applyFill="1" applyBorder="1" applyAlignment="1">
      <alignment horizontal="center" vertical="center" wrapText="1"/>
    </xf>
    <xf numFmtId="0" fontId="40" fillId="0" borderId="0" xfId="54" applyFont="1" applyFill="1" applyBorder="1"/>
    <xf numFmtId="49" fontId="36" fillId="0" borderId="25" xfId="54" applyNumberFormat="1" applyFont="1" applyFill="1" applyBorder="1" applyAlignment="1">
      <alignment horizontal="center" vertical="center"/>
    </xf>
    <xf numFmtId="0" fontId="36" fillId="0" borderId="25" xfId="54" applyNumberFormat="1" applyFont="1" applyFill="1" applyBorder="1" applyAlignment="1">
      <alignment horizontal="center" vertical="center"/>
    </xf>
    <xf numFmtId="0" fontId="36" fillId="0" borderId="25" xfId="54" applyNumberFormat="1" applyFont="1" applyFill="1" applyBorder="1" applyAlignment="1">
      <alignment horizontal="left" vertical="top" wrapText="1" readingOrder="1"/>
    </xf>
    <xf numFmtId="0" fontId="36" fillId="0" borderId="25" xfId="54" applyFont="1" applyFill="1" applyBorder="1" applyAlignment="1">
      <alignment horizontal="center" vertical="top" wrapText="1"/>
    </xf>
    <xf numFmtId="168" fontId="36" fillId="0" borderId="25" xfId="54" applyNumberFormat="1" applyFont="1" applyFill="1" applyBorder="1" applyAlignment="1">
      <alignment horizontal="right" wrapText="1"/>
    </xf>
    <xf numFmtId="168" fontId="39" fillId="0" borderId="25" xfId="54" applyNumberFormat="1" applyFont="1" applyFill="1" applyBorder="1" applyAlignment="1">
      <alignment horizontal="right" wrapText="1"/>
    </xf>
    <xf numFmtId="0" fontId="41" fillId="0" borderId="0" xfId="54" applyFont="1" applyFill="1" applyBorder="1"/>
    <xf numFmtId="169" fontId="41" fillId="0" borderId="0" xfId="54" applyNumberFormat="1" applyFont="1" applyFill="1" applyBorder="1"/>
    <xf numFmtId="168" fontId="41" fillId="0" borderId="0" xfId="54" applyNumberFormat="1" applyFont="1" applyFill="1" applyBorder="1"/>
    <xf numFmtId="0" fontId="42" fillId="0" borderId="0" xfId="54" applyFont="1" applyFill="1" applyBorder="1"/>
    <xf numFmtId="0" fontId="32" fillId="0" borderId="25" xfId="54" applyFont="1" applyFill="1" applyBorder="1" applyAlignment="1">
      <alignment horizontal="center" vertical="top" wrapText="1"/>
    </xf>
    <xf numFmtId="168" fontId="24" fillId="0" borderId="25" xfId="54" applyNumberFormat="1" applyFont="1" applyFill="1" applyBorder="1" applyAlignment="1">
      <alignment horizontal="right" wrapText="1"/>
    </xf>
    <xf numFmtId="49" fontId="32" fillId="0" borderId="25" xfId="54" applyNumberFormat="1" applyFont="1" applyFill="1" applyBorder="1" applyAlignment="1" applyProtection="1">
      <alignment horizontal="center" vertical="center" wrapText="1"/>
      <protection hidden="1"/>
    </xf>
    <xf numFmtId="168" fontId="32" fillId="0" borderId="25" xfId="54" applyNumberFormat="1" applyFont="1" applyFill="1" applyBorder="1" applyAlignment="1">
      <alignment horizontal="right" wrapText="1"/>
    </xf>
    <xf numFmtId="168" fontId="42" fillId="0" borderId="0" xfId="54" applyNumberFormat="1" applyFont="1" applyFill="1" applyBorder="1"/>
    <xf numFmtId="2" fontId="32" fillId="33" borderId="32" xfId="54" applyNumberFormat="1" applyFont="1" applyFill="1" applyBorder="1" applyAlignment="1">
      <alignment horizontal="right" wrapText="1"/>
    </xf>
    <xf numFmtId="2" fontId="32" fillId="33" borderId="25" xfId="54" applyNumberFormat="1" applyFont="1" applyFill="1" applyBorder="1" applyAlignment="1">
      <alignment horizontal="right" wrapText="1"/>
    </xf>
    <xf numFmtId="168" fontId="32" fillId="33" borderId="32" xfId="54" applyNumberFormat="1" applyFont="1" applyFill="1" applyBorder="1" applyAlignment="1">
      <alignment horizontal="right" wrapText="1"/>
    </xf>
    <xf numFmtId="0" fontId="24" fillId="0" borderId="25" xfId="54" applyFont="1" applyFill="1" applyBorder="1" applyAlignment="1">
      <alignment horizontal="center" vertical="top" wrapText="1"/>
    </xf>
    <xf numFmtId="168" fontId="24" fillId="0" borderId="32" xfId="54" applyNumberFormat="1" applyFont="1" applyFill="1" applyBorder="1" applyAlignment="1">
      <alignment horizontal="right" wrapText="1"/>
    </xf>
    <xf numFmtId="0" fontId="24" fillId="0" borderId="25" xfId="54" applyFont="1" applyFill="1" applyBorder="1" applyAlignment="1">
      <alignment vertical="center"/>
    </xf>
    <xf numFmtId="49" fontId="32" fillId="0" borderId="25" xfId="50" applyNumberFormat="1" applyFont="1" applyFill="1" applyBorder="1" applyAlignment="1" applyProtection="1">
      <alignment horizontal="center" vertical="top"/>
    </xf>
    <xf numFmtId="168" fontId="24" fillId="33" borderId="25" xfId="54" applyNumberFormat="1" applyFont="1" applyFill="1" applyBorder="1" applyAlignment="1">
      <alignment horizontal="right" wrapText="1"/>
    </xf>
    <xf numFmtId="0" fontId="43" fillId="0" borderId="0" xfId="54" applyFont="1" applyFill="1" applyBorder="1"/>
    <xf numFmtId="0" fontId="39" fillId="0" borderId="25" xfId="54" applyFont="1" applyFill="1" applyBorder="1" applyAlignment="1">
      <alignment vertical="center"/>
    </xf>
    <xf numFmtId="0" fontId="39" fillId="0" borderId="25" xfId="54" applyFont="1" applyFill="1" applyBorder="1" applyAlignment="1">
      <alignment horizontal="center" vertical="top" wrapText="1"/>
    </xf>
    <xf numFmtId="49" fontId="32" fillId="0" borderId="25" xfId="54" applyNumberFormat="1" applyFont="1" applyFill="1" applyBorder="1" applyAlignment="1">
      <alignment horizontal="center" vertical="top" wrapText="1"/>
    </xf>
    <xf numFmtId="49" fontId="24" fillId="0" borderId="25" xfId="54" applyNumberFormat="1" applyFont="1" applyFill="1" applyBorder="1" applyAlignment="1">
      <alignment horizontal="center" vertical="top" wrapText="1"/>
    </xf>
    <xf numFmtId="49" fontId="32" fillId="0" borderId="25" xfId="54" applyNumberFormat="1" applyFont="1" applyFill="1" applyBorder="1" applyAlignment="1">
      <alignment horizontal="left" vertical="top" wrapText="1" readingOrder="1"/>
    </xf>
    <xf numFmtId="165" fontId="34" fillId="0" borderId="25" xfId="54" applyNumberFormat="1" applyFont="1" applyFill="1" applyBorder="1" applyAlignment="1">
      <alignment horizontal="center" vertical="top" wrapText="1"/>
    </xf>
    <xf numFmtId="49" fontId="39" fillId="0" borderId="25" xfId="54" applyNumberFormat="1" applyFont="1" applyFill="1" applyBorder="1" applyAlignment="1">
      <alignment horizontal="center" vertical="center"/>
    </xf>
    <xf numFmtId="0" fontId="39" fillId="0" borderId="25" xfId="54" applyNumberFormat="1" applyFont="1" applyFill="1" applyBorder="1" applyAlignment="1">
      <alignment horizontal="center" vertical="center"/>
    </xf>
    <xf numFmtId="49" fontId="36" fillId="0" borderId="25" xfId="54" applyNumberFormat="1" applyFont="1" applyFill="1" applyBorder="1" applyAlignment="1">
      <alignment vertical="top" wrapText="1"/>
    </xf>
    <xf numFmtId="168" fontId="34" fillId="33" borderId="25" xfId="54" applyNumberFormat="1" applyFont="1" applyFill="1" applyBorder="1" applyAlignment="1">
      <alignment horizontal="right" wrapText="1"/>
    </xf>
    <xf numFmtId="167" fontId="26" fillId="0" borderId="25" xfId="54" applyNumberFormat="1" applyFont="1" applyFill="1" applyBorder="1" applyAlignment="1">
      <alignment horizontal="center" vertical="top"/>
    </xf>
    <xf numFmtId="0" fontId="27" fillId="0" borderId="25" xfId="54" applyFont="1" applyFill="1" applyBorder="1" applyAlignment="1">
      <alignment horizontal="center" vertical="top"/>
    </xf>
    <xf numFmtId="0" fontId="26" fillId="0" borderId="25" xfId="54" applyFont="1" applyFill="1" applyBorder="1" applyAlignment="1">
      <alignment horizontal="center" vertical="top"/>
    </xf>
    <xf numFmtId="0" fontId="26" fillId="0" borderId="25" xfId="54" applyFont="1" applyFill="1" applyBorder="1" applyAlignment="1">
      <alignment horizontal="left" vertical="top" wrapText="1"/>
    </xf>
    <xf numFmtId="0" fontId="26" fillId="0" borderId="25" xfId="54" applyFont="1" applyFill="1" applyBorder="1" applyAlignment="1">
      <alignment horizontal="center" vertical="top" wrapText="1"/>
    </xf>
    <xf numFmtId="0" fontId="26" fillId="33" borderId="25" xfId="54" applyFont="1" applyFill="1" applyBorder="1" applyAlignment="1">
      <alignment horizontal="right"/>
    </xf>
    <xf numFmtId="169" fontId="26" fillId="33" borderId="25" xfId="54" applyNumberFormat="1" applyFont="1" applyFill="1" applyBorder="1" applyAlignment="1">
      <alignment horizontal="right"/>
    </xf>
    <xf numFmtId="2" fontId="26" fillId="33" borderId="25" xfId="54" applyNumberFormat="1" applyFont="1" applyFill="1" applyBorder="1" applyAlignment="1">
      <alignment horizontal="right"/>
    </xf>
    <xf numFmtId="0" fontId="26" fillId="0" borderId="0" xfId="54" applyFont="1" applyFill="1" applyBorder="1" applyAlignment="1"/>
    <xf numFmtId="0" fontId="44" fillId="0" borderId="0" xfId="55" applyFont="1" applyFill="1"/>
    <xf numFmtId="0" fontId="45" fillId="0" borderId="0" xfId="55" applyFont="1" applyFill="1" applyAlignment="1">
      <alignment horizontal="right"/>
    </xf>
    <xf numFmtId="0" fontId="45" fillId="0" borderId="0" xfId="55" applyFont="1" applyFill="1"/>
    <xf numFmtId="0" fontId="46" fillId="0" borderId="0" xfId="55" applyFont="1" applyFill="1" applyAlignment="1">
      <alignment horizontal="center"/>
    </xf>
    <xf numFmtId="0" fontId="44" fillId="0" borderId="0" xfId="55" applyFont="1" applyFill="1" applyAlignment="1"/>
    <xf numFmtId="0" fontId="48" fillId="0" borderId="0" xfId="55" applyFont="1" applyFill="1" applyAlignment="1">
      <alignment vertical="center"/>
    </xf>
    <xf numFmtId="0" fontId="45" fillId="0" borderId="0" xfId="55" applyFont="1" applyFill="1" applyAlignment="1"/>
    <xf numFmtId="0" fontId="44" fillId="0" borderId="0" xfId="55" applyFont="1" applyFill="1" applyAlignment="1">
      <alignment horizontal="center"/>
    </xf>
    <xf numFmtId="0" fontId="49" fillId="0" borderId="27" xfId="55" applyFont="1" applyFill="1" applyBorder="1" applyAlignment="1">
      <alignment vertical="center" wrapText="1"/>
    </xf>
    <xf numFmtId="0" fontId="49" fillId="0" borderId="27" xfId="55" applyFont="1" applyFill="1" applyBorder="1" applyAlignment="1">
      <alignment horizontal="center" vertical="center" wrapText="1"/>
    </xf>
    <xf numFmtId="0" fontId="50" fillId="0" borderId="27" xfId="55" applyFont="1" applyFill="1" applyBorder="1" applyAlignment="1">
      <alignment horizontal="center" vertical="center" wrapText="1"/>
    </xf>
    <xf numFmtId="0" fontId="50" fillId="0" borderId="25" xfId="55" applyFont="1" applyFill="1" applyBorder="1" applyAlignment="1">
      <alignment horizontal="center" vertical="center" wrapText="1"/>
    </xf>
    <xf numFmtId="0" fontId="49" fillId="0" borderId="25" xfId="55" applyFont="1" applyFill="1" applyBorder="1" applyAlignment="1">
      <alignment horizontal="left" vertical="center" wrapText="1"/>
    </xf>
    <xf numFmtId="168" fontId="51" fillId="0" borderId="25" xfId="55" applyNumberFormat="1" applyFont="1" applyFill="1" applyBorder="1" applyAlignment="1">
      <alignment horizontal="center" vertical="center" wrapText="1"/>
    </xf>
    <xf numFmtId="0" fontId="49" fillId="0" borderId="25" xfId="55" applyFont="1" applyFill="1" applyBorder="1" applyAlignment="1">
      <alignment horizontal="center" vertical="center" wrapText="1"/>
    </xf>
    <xf numFmtId="0" fontId="52" fillId="0" borderId="0" xfId="55" applyFont="1" applyFill="1" applyAlignment="1"/>
    <xf numFmtId="0" fontId="53" fillId="0" borderId="0" xfId="55" applyFont="1" applyFill="1"/>
    <xf numFmtId="0" fontId="22" fillId="0" borderId="27" xfId="55" applyFont="1" applyFill="1" applyBorder="1" applyAlignment="1">
      <alignment horizontal="center" vertical="center" wrapText="1"/>
    </xf>
    <xf numFmtId="0" fontId="54" fillId="0" borderId="25" xfId="55" applyFont="1" applyFill="1" applyBorder="1" applyAlignment="1">
      <alignment horizontal="center" vertical="center" wrapText="1"/>
    </xf>
    <xf numFmtId="0" fontId="55" fillId="0" borderId="25" xfId="55" applyFont="1" applyFill="1" applyBorder="1" applyAlignment="1">
      <alignment horizontal="left" vertical="center" wrapText="1"/>
    </xf>
    <xf numFmtId="0" fontId="56" fillId="0" borderId="27" xfId="55" applyFont="1" applyFill="1" applyBorder="1" applyAlignment="1">
      <alignment horizontal="center" vertical="center" wrapText="1"/>
    </xf>
    <xf numFmtId="0" fontId="50" fillId="0" borderId="34" xfId="48" applyFont="1" applyFill="1" applyBorder="1" applyAlignment="1">
      <alignment horizontal="left" vertical="center" wrapText="1"/>
    </xf>
    <xf numFmtId="2" fontId="44" fillId="0" borderId="0" xfId="55" applyNumberFormat="1" applyFont="1" applyFill="1"/>
    <xf numFmtId="0" fontId="44" fillId="0" borderId="25" xfId="55" applyFont="1" applyFill="1" applyBorder="1"/>
    <xf numFmtId="0" fontId="45" fillId="0" borderId="25" xfId="55" applyFont="1" applyFill="1" applyBorder="1"/>
    <xf numFmtId="0" fontId="57" fillId="0" borderId="0" xfId="55" applyFont="1" applyFill="1" applyAlignment="1">
      <alignment horizontal="justify"/>
    </xf>
    <xf numFmtId="4" fontId="20" fillId="0" borderId="16" xfId="45" applyNumberFormat="1" applyFont="1" applyFill="1" applyBorder="1" applyAlignment="1">
      <alignment horizontal="center" vertical="center" textRotation="90" wrapText="1"/>
    </xf>
    <xf numFmtId="4" fontId="20" fillId="0" borderId="17" xfId="45" applyNumberFormat="1" applyFont="1" applyFill="1" applyBorder="1" applyAlignment="1">
      <alignment horizontal="center" vertical="center" textRotation="90" wrapText="1"/>
    </xf>
    <xf numFmtId="4" fontId="20" fillId="0" borderId="19" xfId="45" applyNumberFormat="1" applyFont="1" applyFill="1" applyBorder="1" applyAlignment="1">
      <alignment horizontal="center" vertical="center"/>
    </xf>
    <xf numFmtId="4" fontId="20" fillId="0" borderId="20" xfId="45" applyNumberFormat="1" applyFont="1" applyFill="1" applyBorder="1" applyAlignment="1">
      <alignment horizontal="center" vertical="center"/>
    </xf>
    <xf numFmtId="4" fontId="20" fillId="0" borderId="19" xfId="51" applyNumberFormat="1" applyFont="1" applyFill="1" applyBorder="1" applyAlignment="1">
      <alignment horizontal="center" vertical="center"/>
    </xf>
    <xf numFmtId="4" fontId="20" fillId="0" borderId="20" xfId="51" applyNumberFormat="1" applyFont="1" applyFill="1" applyBorder="1" applyAlignment="1">
      <alignment horizontal="center" vertical="center"/>
    </xf>
    <xf numFmtId="0" fontId="21" fillId="0" borderId="10" xfId="47" applyFont="1" applyFill="1" applyBorder="1" applyAlignment="1">
      <alignment horizontal="center"/>
    </xf>
    <xf numFmtId="0" fontId="21" fillId="0" borderId="10" xfId="46" applyFont="1" applyFill="1" applyBorder="1" applyAlignment="1">
      <alignment horizontal="center" vertical="center"/>
    </xf>
    <xf numFmtId="4" fontId="20" fillId="0" borderId="16" xfId="45" applyNumberFormat="1" applyFont="1" applyFill="1" applyBorder="1" applyAlignment="1">
      <alignment horizontal="center" vertical="center"/>
    </xf>
    <xf numFmtId="4" fontId="20" fillId="0" borderId="18" xfId="45" applyNumberFormat="1" applyFont="1" applyFill="1" applyBorder="1" applyAlignment="1">
      <alignment horizontal="center" vertical="center"/>
    </xf>
    <xf numFmtId="4" fontId="20" fillId="0" borderId="17" xfId="45" applyNumberFormat="1" applyFont="1" applyFill="1" applyBorder="1" applyAlignment="1">
      <alignment horizontal="center" vertical="center"/>
    </xf>
    <xf numFmtId="4" fontId="20" fillId="0" borderId="18" xfId="45" applyNumberFormat="1" applyFont="1" applyFill="1" applyBorder="1" applyAlignment="1">
      <alignment horizontal="center" vertical="center" textRotation="90" wrapText="1"/>
    </xf>
    <xf numFmtId="4" fontId="20" fillId="0" borderId="16" xfId="45" applyNumberFormat="1" applyFont="1" applyFill="1" applyBorder="1" applyAlignment="1">
      <alignment horizontal="center" vertical="center" wrapText="1"/>
    </xf>
    <xf numFmtId="4" fontId="20" fillId="0" borderId="18" xfId="45" applyNumberFormat="1" applyFont="1" applyFill="1" applyBorder="1" applyAlignment="1">
      <alignment horizontal="center" vertical="center" wrapText="1"/>
    </xf>
    <xf numFmtId="4" fontId="20" fillId="0" borderId="17" xfId="45" applyNumberFormat="1" applyFont="1" applyFill="1" applyBorder="1" applyAlignment="1">
      <alignment horizontal="center" vertical="center" wrapText="1"/>
    </xf>
    <xf numFmtId="4" fontId="20" fillId="0" borderId="21" xfId="51" applyNumberFormat="1" applyFont="1" applyFill="1" applyBorder="1" applyAlignment="1">
      <alignment horizontal="center" vertical="center"/>
    </xf>
    <xf numFmtId="4" fontId="20" fillId="0" borderId="19" xfId="45" applyNumberFormat="1" applyFont="1" applyFill="1" applyBorder="1" applyAlignment="1">
      <alignment horizontal="center" vertical="center" wrapText="1"/>
    </xf>
    <xf numFmtId="4" fontId="20" fillId="0" borderId="21" xfId="45" applyNumberFormat="1" applyFont="1" applyFill="1" applyBorder="1" applyAlignment="1">
      <alignment horizontal="center" vertical="center" wrapText="1"/>
    </xf>
    <xf numFmtId="4" fontId="20" fillId="0" borderId="20" xfId="45" applyNumberFormat="1" applyFont="1" applyFill="1" applyBorder="1" applyAlignment="1">
      <alignment horizontal="center" vertical="center" wrapText="1"/>
    </xf>
    <xf numFmtId="0" fontId="19" fillId="0" borderId="16" xfId="49" applyFont="1" applyFill="1" applyBorder="1" applyAlignment="1">
      <alignment horizontal="center" vertical="center" wrapText="1"/>
    </xf>
    <xf numFmtId="0" fontId="19" fillId="0" borderId="18" xfId="49" applyFont="1" applyFill="1" applyBorder="1" applyAlignment="1">
      <alignment horizontal="center" vertical="center" wrapText="1"/>
    </xf>
    <xf numFmtId="0" fontId="19" fillId="0" borderId="17" xfId="49" applyFont="1" applyFill="1" applyBorder="1" applyAlignment="1">
      <alignment horizontal="center" vertical="center" wrapText="1"/>
    </xf>
    <xf numFmtId="4" fontId="20" fillId="0" borderId="16" xfId="45" applyNumberFormat="1" applyFont="1" applyFill="1" applyBorder="1" applyAlignment="1">
      <alignment horizontal="center" vertical="center" textRotation="90"/>
    </xf>
    <xf numFmtId="4" fontId="20" fillId="0" borderId="18" xfId="45" applyNumberFormat="1" applyFont="1" applyFill="1" applyBorder="1" applyAlignment="1">
      <alignment horizontal="center" vertical="center" textRotation="90"/>
    </xf>
    <xf numFmtId="4" fontId="20" fillId="0" borderId="17" xfId="45" applyNumberFormat="1" applyFont="1" applyFill="1" applyBorder="1" applyAlignment="1">
      <alignment horizontal="center" vertical="center" textRotation="90"/>
    </xf>
    <xf numFmtId="4" fontId="20" fillId="0" borderId="16" xfId="51" applyNumberFormat="1" applyFont="1" applyFill="1" applyBorder="1" applyAlignment="1">
      <alignment horizontal="center" vertical="center"/>
    </xf>
    <xf numFmtId="4" fontId="20" fillId="0" borderId="17" xfId="51" applyNumberFormat="1" applyFont="1" applyFill="1" applyBorder="1" applyAlignment="1">
      <alignment horizontal="center" vertical="center"/>
    </xf>
    <xf numFmtId="4" fontId="20" fillId="0" borderId="19" xfId="45" applyNumberFormat="1" applyFont="1" applyFill="1" applyBorder="1" applyAlignment="1">
      <alignment horizontal="left" vertical="center"/>
    </xf>
    <xf numFmtId="4" fontId="20" fillId="0" borderId="20" xfId="45" applyNumberFormat="1" applyFont="1" applyFill="1" applyBorder="1" applyAlignment="1">
      <alignment horizontal="left" vertical="center"/>
    </xf>
    <xf numFmtId="0" fontId="21" fillId="0" borderId="10" xfId="46" applyFont="1" applyFill="1" applyBorder="1" applyAlignment="1">
      <alignment horizontal="center" vertical="center" wrapText="1"/>
    </xf>
    <xf numFmtId="0" fontId="24" fillId="0" borderId="27" xfId="54" applyNumberFormat="1" applyFont="1" applyFill="1" applyBorder="1" applyAlignment="1">
      <alignment horizontal="center" vertical="center" wrapText="1" readingOrder="1"/>
    </xf>
    <xf numFmtId="0" fontId="24" fillId="0" borderId="29" xfId="54" applyNumberFormat="1" applyFont="1" applyFill="1" applyBorder="1" applyAlignment="1">
      <alignment horizontal="center" vertical="center" wrapText="1" readingOrder="1"/>
    </xf>
    <xf numFmtId="0" fontId="24" fillId="0" borderId="28" xfId="54" applyNumberFormat="1" applyFont="1" applyFill="1" applyBorder="1" applyAlignment="1">
      <alignment horizontal="center" vertical="center" wrapText="1" readingOrder="1"/>
    </xf>
    <xf numFmtId="0" fontId="26" fillId="0" borderId="26" xfId="54" applyFont="1" applyFill="1" applyBorder="1" applyAlignment="1">
      <alignment horizontal="left"/>
    </xf>
    <xf numFmtId="0" fontId="26" fillId="0" borderId="26" xfId="54" applyFont="1" applyFill="1" applyBorder="1" applyAlignment="1">
      <alignment horizontal="left" wrapText="1"/>
    </xf>
    <xf numFmtId="0" fontId="24" fillId="0" borderId="27" xfId="54" applyFont="1" applyFill="1" applyBorder="1" applyAlignment="1">
      <alignment horizontal="center" vertical="center" textRotation="90" wrapText="1"/>
    </xf>
    <xf numFmtId="0" fontId="24" fillId="0" borderId="29" xfId="54" applyFont="1" applyFill="1" applyBorder="1" applyAlignment="1">
      <alignment horizontal="center" vertical="center" textRotation="90" wrapText="1"/>
    </xf>
    <xf numFmtId="0" fontId="24" fillId="0" borderId="28" xfId="54" applyFont="1" applyFill="1" applyBorder="1" applyAlignment="1">
      <alignment horizontal="center" vertical="center" textRotation="90" wrapText="1"/>
    </xf>
    <xf numFmtId="165" fontId="24" fillId="0" borderId="27" xfId="54" applyNumberFormat="1" applyFont="1" applyFill="1" applyBorder="1" applyAlignment="1">
      <alignment horizontal="center" vertical="center" textRotation="90" wrapText="1"/>
    </xf>
    <xf numFmtId="165" fontId="24" fillId="0" borderId="29" xfId="54" applyNumberFormat="1" applyFont="1" applyFill="1" applyBorder="1" applyAlignment="1">
      <alignment horizontal="center" vertical="center" textRotation="90" wrapText="1"/>
    </xf>
    <xf numFmtId="165" fontId="24" fillId="0" borderId="28" xfId="54" applyNumberFormat="1" applyFont="1" applyFill="1" applyBorder="1" applyAlignment="1">
      <alignment horizontal="center" vertical="center" textRotation="90" wrapText="1"/>
    </xf>
    <xf numFmtId="165" fontId="24" fillId="0" borderId="30" xfId="54" applyNumberFormat="1" applyFont="1" applyFill="1" applyBorder="1" applyAlignment="1">
      <alignment horizontal="center" vertical="center" textRotation="90" wrapText="1"/>
    </xf>
    <xf numFmtId="165" fontId="24" fillId="0" borderId="31" xfId="54" applyNumberFormat="1" applyFont="1" applyFill="1" applyBorder="1" applyAlignment="1">
      <alignment horizontal="center" vertical="center" textRotation="90" wrapText="1"/>
    </xf>
    <xf numFmtId="165" fontId="24" fillId="0" borderId="33" xfId="54" applyNumberFormat="1" applyFont="1" applyFill="1" applyBorder="1" applyAlignment="1">
      <alignment horizontal="center" vertical="center" textRotation="90" wrapText="1"/>
    </xf>
    <xf numFmtId="0" fontId="29" fillId="0" borderId="0" xfId="54" applyFont="1" applyFill="1" applyBorder="1" applyAlignment="1">
      <alignment horizontal="center"/>
    </xf>
    <xf numFmtId="0" fontId="30" fillId="0" borderId="0" xfId="54" applyFont="1" applyFill="1" applyBorder="1" applyAlignment="1">
      <alignment horizontal="center" vertical="center" wrapText="1"/>
    </xf>
    <xf numFmtId="0" fontId="31" fillId="0" borderId="24" xfId="54" applyFont="1" applyFill="1" applyBorder="1" applyAlignment="1">
      <alignment horizontal="right"/>
    </xf>
    <xf numFmtId="0" fontId="31" fillId="0" borderId="0" xfId="54" applyFont="1" applyFill="1" applyBorder="1" applyAlignment="1">
      <alignment horizontal="right"/>
    </xf>
    <xf numFmtId="0" fontId="47" fillId="0" borderId="0" xfId="55" applyFont="1" applyFill="1" applyAlignment="1">
      <alignment horizontal="center" vertical="center" wrapText="1"/>
    </xf>
    <xf numFmtId="0" fontId="57" fillId="0" borderId="0" xfId="55" applyFont="1" applyFill="1" applyAlignment="1">
      <alignment horizontal="center"/>
    </xf>
  </cellXfs>
  <cellStyles count="5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ckgrnd_900" xfId="42"/>
    <cellStyle name="bckgrnd_900 2" xfId="43"/>
    <cellStyle name="cntr_arm10_Bord_900" xfId="44"/>
    <cellStyle name="cntr_arm10_BordGrey_900" xfId="45"/>
    <cellStyle name="cntr_arm10bld_900" xfId="46"/>
    <cellStyle name="cntrBtm_arm10bld_900" xfId="47"/>
    <cellStyle name="left_arm10_BordWW_900" xfId="48"/>
    <cellStyle name="left_arm10_GrBordWW_900" xfId="49"/>
    <cellStyle name="Normal_budget_last" xfId="50"/>
    <cellStyle name="rgt_arm10_BordGrey_900" xfId="51"/>
    <cellStyle name="rgt_arm14_bld_900" xfId="52"/>
    <cellStyle name="rgt_arm14_Money_900" xfId="5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54"/>
    <cellStyle name="Обычный 3" xfId="55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56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2"/>
  <sheetViews>
    <sheetView topLeftCell="C10" zoomScaleSheetLayoutView="100" workbookViewId="0">
      <selection activeCell="K19" sqref="K19"/>
    </sheetView>
  </sheetViews>
  <sheetFormatPr defaultRowHeight="15" customHeight="1"/>
  <cols>
    <col min="1" max="1" width="7.5703125" style="1" customWidth="1"/>
    <col min="2" max="2" width="47.5703125" style="1" customWidth="1"/>
    <col min="3" max="3" width="5" style="1" customWidth="1"/>
    <col min="4" max="10" width="15.42578125" style="1" customWidth="1"/>
    <col min="11" max="11" width="8" style="1" customWidth="1"/>
    <col min="12" max="13" width="15.42578125" style="1" customWidth="1"/>
    <col min="14" max="16384" width="9.140625" style="1"/>
  </cols>
  <sheetData>
    <row r="1" spans="1:13" s="2" customFormat="1" ht="15" customHeight="1">
      <c r="J1" s="3"/>
      <c r="K1" s="4"/>
    </row>
    <row r="2" spans="1:13" s="2" customFormat="1" ht="15" customHeight="1">
      <c r="J2" s="2" t="s">
        <v>0</v>
      </c>
      <c r="K2" s="5"/>
    </row>
    <row r="3" spans="1:13" s="2" customFormat="1" ht="15" customHeight="1">
      <c r="J3" s="2" t="s">
        <v>1</v>
      </c>
      <c r="K3" s="5"/>
    </row>
    <row r="4" spans="1:13" s="2" customFormat="1" ht="15" customHeight="1">
      <c r="A4" s="156"/>
      <c r="B4" s="156"/>
      <c r="C4" s="156"/>
      <c r="D4" s="156"/>
      <c r="E4" s="156"/>
      <c r="F4" s="156"/>
      <c r="J4" s="2" t="s">
        <v>2</v>
      </c>
      <c r="K4" s="5"/>
    </row>
    <row r="5" spans="1:13" s="2" customFormat="1" ht="15" customHeight="1">
      <c r="A5" s="6"/>
      <c r="B5" s="6"/>
      <c r="C5" s="6"/>
      <c r="D5" s="6"/>
      <c r="E5" s="6"/>
      <c r="F5" s="6"/>
      <c r="J5" s="2" t="s">
        <v>3</v>
      </c>
      <c r="K5" s="5"/>
    </row>
    <row r="6" spans="1:13" ht="15" customHeight="1">
      <c r="A6" s="157" t="s">
        <v>4</v>
      </c>
      <c r="B6" s="157"/>
      <c r="C6" s="157"/>
      <c r="D6" s="157"/>
      <c r="E6" s="157"/>
      <c r="F6" s="157"/>
      <c r="G6" s="157"/>
      <c r="H6" s="157"/>
      <c r="I6" s="157"/>
    </row>
    <row r="7" spans="1:13" ht="15" customHeight="1">
      <c r="A7" s="157" t="s">
        <v>5</v>
      </c>
      <c r="B7" s="157"/>
      <c r="C7" s="157"/>
      <c r="D7" s="157"/>
      <c r="E7" s="157"/>
      <c r="F7" s="157"/>
      <c r="G7" s="157"/>
      <c r="H7" s="157"/>
      <c r="I7" s="157"/>
      <c r="J7" s="157"/>
    </row>
    <row r="8" spans="1:13" ht="15" customHeight="1">
      <c r="A8" s="157" t="s">
        <v>6</v>
      </c>
      <c r="B8" s="157"/>
      <c r="C8" s="157"/>
      <c r="D8" s="157"/>
      <c r="E8" s="157"/>
      <c r="F8" s="157"/>
      <c r="G8" s="157"/>
      <c r="H8" s="157"/>
      <c r="I8" s="157"/>
    </row>
    <row r="11" spans="1:13" ht="36" customHeight="1"/>
    <row r="12" spans="1:13" ht="47.25" customHeight="1">
      <c r="A12" s="150" t="s">
        <v>7</v>
      </c>
      <c r="B12" s="158" t="s">
        <v>8</v>
      </c>
      <c r="C12" s="150" t="s">
        <v>9</v>
      </c>
      <c r="D12" s="162" t="s">
        <v>10</v>
      </c>
      <c r="E12" s="154" t="s">
        <v>11</v>
      </c>
      <c r="F12" s="165"/>
      <c r="G12" s="155"/>
      <c r="H12" s="166" t="s">
        <v>12</v>
      </c>
      <c r="I12" s="167"/>
      <c r="J12" s="168"/>
      <c r="K12" s="150" t="s">
        <v>13</v>
      </c>
      <c r="L12" s="150" t="s">
        <v>14</v>
      </c>
      <c r="M12" s="150" t="s">
        <v>15</v>
      </c>
    </row>
    <row r="13" spans="1:13" ht="47.25" customHeight="1">
      <c r="A13" s="151"/>
      <c r="B13" s="159"/>
      <c r="C13" s="161"/>
      <c r="D13" s="163"/>
      <c r="E13" s="8" t="s">
        <v>16</v>
      </c>
      <c r="F13" s="152" t="s">
        <v>17</v>
      </c>
      <c r="G13" s="153"/>
      <c r="H13" s="8" t="s">
        <v>16</v>
      </c>
      <c r="I13" s="154" t="s">
        <v>17</v>
      </c>
      <c r="J13" s="155"/>
      <c r="K13" s="151"/>
      <c r="L13" s="151"/>
      <c r="M13" s="151"/>
    </row>
    <row r="14" spans="1:13" ht="19.5" customHeight="1">
      <c r="A14" s="7" t="s">
        <v>18</v>
      </c>
      <c r="B14" s="160"/>
      <c r="C14" s="151"/>
      <c r="D14" s="164"/>
      <c r="E14" s="7" t="s">
        <v>19</v>
      </c>
      <c r="F14" s="7" t="s">
        <v>20</v>
      </c>
      <c r="G14" s="7" t="s">
        <v>21</v>
      </c>
      <c r="H14" s="7" t="s">
        <v>22</v>
      </c>
      <c r="I14" s="10" t="s">
        <v>20</v>
      </c>
      <c r="J14" s="10" t="s">
        <v>21</v>
      </c>
      <c r="K14" s="10"/>
      <c r="L14" s="7" t="s">
        <v>23</v>
      </c>
      <c r="M14" s="7" t="s">
        <v>24</v>
      </c>
    </row>
    <row r="15" spans="1:13" ht="15" customHeight="1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11">
        <v>11</v>
      </c>
      <c r="L15" s="11">
        <v>12</v>
      </c>
      <c r="M15" s="11">
        <v>13</v>
      </c>
    </row>
    <row r="16" spans="1:13" ht="39.950000000000003" customHeight="1">
      <c r="A16" s="12">
        <v>1000</v>
      </c>
      <c r="B16" s="13" t="s">
        <v>25</v>
      </c>
      <c r="C16" s="12"/>
      <c r="D16" s="14">
        <v>4888372825.5</v>
      </c>
      <c r="E16" s="14">
        <v>6588356242</v>
      </c>
      <c r="F16" s="14">
        <v>4674186412</v>
      </c>
      <c r="G16" s="14">
        <v>2261054530</v>
      </c>
      <c r="H16" s="14">
        <v>6432652037.5</v>
      </c>
      <c r="I16" s="14">
        <v>4633665646.5</v>
      </c>
      <c r="J16" s="14">
        <v>1948986391</v>
      </c>
      <c r="K16" s="15">
        <v>97.636675996549741</v>
      </c>
      <c r="L16" s="14">
        <v>1544279212</v>
      </c>
      <c r="M16" s="14">
        <v>1699983416.5</v>
      </c>
    </row>
    <row r="17" spans="1:13" ht="39.950000000000003" customHeight="1">
      <c r="A17" s="12">
        <v>1100</v>
      </c>
      <c r="B17" s="13" t="s">
        <v>26</v>
      </c>
      <c r="C17" s="12" t="s">
        <v>27</v>
      </c>
      <c r="D17" s="14">
        <v>1138168833.1000001</v>
      </c>
      <c r="E17" s="14">
        <v>1262045412</v>
      </c>
      <c r="F17" s="14">
        <v>1262045412</v>
      </c>
      <c r="G17" s="14" t="s">
        <v>28</v>
      </c>
      <c r="H17" s="14">
        <v>1238267569.9000001</v>
      </c>
      <c r="I17" s="14">
        <v>1238267569.9000001</v>
      </c>
      <c r="J17" s="14" t="s">
        <v>28</v>
      </c>
      <c r="K17" s="15">
        <v>98.115928169152127</v>
      </c>
      <c r="L17" s="14">
        <v>100098736.79999995</v>
      </c>
      <c r="M17" s="14">
        <v>123876578.89999986</v>
      </c>
    </row>
    <row r="18" spans="1:13" ht="39.950000000000003" customHeight="1">
      <c r="A18" s="12">
        <v>1110</v>
      </c>
      <c r="B18" s="13" t="s">
        <v>29</v>
      </c>
      <c r="C18" s="12" t="s">
        <v>30</v>
      </c>
      <c r="D18" s="14">
        <v>175710753.80000001</v>
      </c>
      <c r="E18" s="14">
        <v>212310765</v>
      </c>
      <c r="F18" s="14">
        <v>212310765</v>
      </c>
      <c r="G18" s="14" t="s">
        <v>28</v>
      </c>
      <c r="H18" s="14">
        <v>201807328.30000001</v>
      </c>
      <c r="I18" s="14">
        <v>201807328.30000001</v>
      </c>
      <c r="J18" s="14" t="s">
        <v>28</v>
      </c>
      <c r="K18" s="15">
        <v>95.052800690534951</v>
      </c>
      <c r="L18" s="14">
        <v>26096574.5</v>
      </c>
      <c r="M18" s="14">
        <v>36600011.199999988</v>
      </c>
    </row>
    <row r="19" spans="1:13" ht="39.950000000000003" customHeight="1">
      <c r="A19" s="12">
        <v>1111</v>
      </c>
      <c r="B19" s="13" t="s">
        <v>31</v>
      </c>
      <c r="C19" s="12"/>
      <c r="D19" s="14">
        <v>17258211</v>
      </c>
      <c r="E19" s="14">
        <v>0</v>
      </c>
      <c r="F19" s="14">
        <v>0</v>
      </c>
      <c r="G19" s="14" t="s">
        <v>28</v>
      </c>
      <c r="H19" s="14">
        <v>9915905</v>
      </c>
      <c r="I19" s="14">
        <v>9915905</v>
      </c>
      <c r="J19" s="14" t="s">
        <v>28</v>
      </c>
      <c r="K19" s="15"/>
      <c r="L19" s="14">
        <v>-7342306</v>
      </c>
      <c r="M19" s="14">
        <v>-17258211</v>
      </c>
    </row>
    <row r="20" spans="1:13" ht="39.950000000000003" customHeight="1">
      <c r="A20" s="12">
        <v>1112</v>
      </c>
      <c r="B20" s="13" t="s">
        <v>32</v>
      </c>
      <c r="C20" s="12"/>
      <c r="D20" s="14">
        <v>9798477</v>
      </c>
      <c r="E20" s="14">
        <v>0</v>
      </c>
      <c r="F20" s="14">
        <v>0</v>
      </c>
      <c r="G20" s="14" t="s">
        <v>28</v>
      </c>
      <c r="H20" s="14">
        <v>9849584</v>
      </c>
      <c r="I20" s="14">
        <v>9849584</v>
      </c>
      <c r="J20" s="14" t="s">
        <v>28</v>
      </c>
      <c r="K20" s="15"/>
      <c r="L20" s="14">
        <v>51107</v>
      </c>
      <c r="M20" s="14">
        <v>-9798477</v>
      </c>
    </row>
    <row r="21" spans="1:13" ht="39.950000000000003" customHeight="1">
      <c r="A21" s="12">
        <v>1113</v>
      </c>
      <c r="B21" s="13" t="s">
        <v>33</v>
      </c>
      <c r="C21" s="12"/>
      <c r="D21" s="14">
        <v>148654065.80000001</v>
      </c>
      <c r="E21" s="14">
        <v>212310765</v>
      </c>
      <c r="F21" s="14">
        <v>212310765</v>
      </c>
      <c r="G21" s="14" t="s">
        <v>28</v>
      </c>
      <c r="H21" s="14">
        <v>182041839.30000001</v>
      </c>
      <c r="I21" s="14">
        <v>182041839.30000001</v>
      </c>
      <c r="J21" s="14" t="s">
        <v>28</v>
      </c>
      <c r="K21" s="15">
        <v>85.743103652798766</v>
      </c>
      <c r="L21" s="14">
        <v>33387773.5</v>
      </c>
      <c r="M21" s="14">
        <v>63656699.199999988</v>
      </c>
    </row>
    <row r="22" spans="1:13" ht="39.950000000000003" customHeight="1">
      <c r="A22" s="12">
        <v>1120</v>
      </c>
      <c r="B22" s="13" t="s">
        <v>34</v>
      </c>
      <c r="C22" s="12" t="s">
        <v>35</v>
      </c>
      <c r="D22" s="14">
        <v>801805755.10000002</v>
      </c>
      <c r="E22" s="14">
        <v>864469747</v>
      </c>
      <c r="F22" s="14">
        <v>864469747</v>
      </c>
      <c r="G22" s="14" t="s">
        <v>28</v>
      </c>
      <c r="H22" s="14">
        <v>847723471.10000002</v>
      </c>
      <c r="I22" s="14">
        <v>847723471.10000002</v>
      </c>
      <c r="J22" s="14" t="s">
        <v>28</v>
      </c>
      <c r="K22" s="15">
        <v>98.062826841758749</v>
      </c>
      <c r="L22" s="14">
        <v>45917716</v>
      </c>
      <c r="M22" s="14">
        <v>62663991.899999976</v>
      </c>
    </row>
    <row r="23" spans="1:13" ht="39.950000000000003" customHeight="1">
      <c r="A23" s="12">
        <v>1121</v>
      </c>
      <c r="B23" s="13" t="s">
        <v>36</v>
      </c>
      <c r="C23" s="12"/>
      <c r="D23" s="14">
        <v>801805755.10000002</v>
      </c>
      <c r="E23" s="14">
        <v>864469747</v>
      </c>
      <c r="F23" s="14">
        <v>864469747</v>
      </c>
      <c r="G23" s="14" t="s">
        <v>28</v>
      </c>
      <c r="H23" s="14">
        <v>847723471.10000002</v>
      </c>
      <c r="I23" s="14">
        <v>847723471.10000002</v>
      </c>
      <c r="J23" s="14" t="s">
        <v>28</v>
      </c>
      <c r="K23" s="15">
        <v>98.062826841758749</v>
      </c>
      <c r="L23" s="14">
        <v>45917716</v>
      </c>
      <c r="M23" s="14">
        <v>62663991.899999976</v>
      </c>
    </row>
    <row r="24" spans="1:13" ht="39.950000000000003" customHeight="1">
      <c r="A24" s="12">
        <v>1130</v>
      </c>
      <c r="B24" s="13" t="s">
        <v>37</v>
      </c>
      <c r="C24" s="12" t="s">
        <v>38</v>
      </c>
      <c r="D24" s="14">
        <v>105462212.2</v>
      </c>
      <c r="E24" s="14">
        <v>133764900</v>
      </c>
      <c r="F24" s="14">
        <v>133764900</v>
      </c>
      <c r="G24" s="14" t="s">
        <v>28</v>
      </c>
      <c r="H24" s="14">
        <v>127303554.5</v>
      </c>
      <c r="I24" s="14">
        <v>127303554.5</v>
      </c>
      <c r="J24" s="14" t="s">
        <v>28</v>
      </c>
      <c r="K24" s="15">
        <v>95.169625589373595</v>
      </c>
      <c r="L24" s="14">
        <v>21841342.299999997</v>
      </c>
      <c r="M24" s="14">
        <v>28302687.799999997</v>
      </c>
    </row>
    <row r="25" spans="1:13" ht="39.950000000000003" customHeight="1">
      <c r="A25" s="12">
        <v>11301</v>
      </c>
      <c r="B25" s="13" t="s">
        <v>39</v>
      </c>
      <c r="C25" s="12"/>
      <c r="D25" s="14">
        <v>6909800</v>
      </c>
      <c r="E25" s="14">
        <v>19625000</v>
      </c>
      <c r="F25" s="14">
        <v>19625000</v>
      </c>
      <c r="G25" s="14" t="s">
        <v>28</v>
      </c>
      <c r="H25" s="14">
        <v>18497000</v>
      </c>
      <c r="I25" s="14">
        <v>18497000</v>
      </c>
      <c r="J25" s="14" t="s">
        <v>28</v>
      </c>
      <c r="K25" s="15">
        <v>94.252229299363051</v>
      </c>
      <c r="L25" s="14">
        <v>11587200</v>
      </c>
      <c r="M25" s="14">
        <v>12715200</v>
      </c>
    </row>
    <row r="26" spans="1:13" ht="39.950000000000003" customHeight="1">
      <c r="A26" s="12">
        <v>11302</v>
      </c>
      <c r="B26" s="13" t="s">
        <v>40</v>
      </c>
      <c r="C26" s="12"/>
      <c r="D26" s="14">
        <v>2800000</v>
      </c>
      <c r="E26" s="14">
        <v>84000</v>
      </c>
      <c r="F26" s="14">
        <v>84000</v>
      </c>
      <c r="G26" s="14" t="s">
        <v>28</v>
      </c>
      <c r="H26" s="14">
        <v>2050000</v>
      </c>
      <c r="I26" s="14">
        <v>2050000</v>
      </c>
      <c r="J26" s="14" t="s">
        <v>28</v>
      </c>
      <c r="K26" s="15">
        <v>2440.4761904761904</v>
      </c>
      <c r="L26" s="14">
        <v>-750000</v>
      </c>
      <c r="M26" s="14">
        <v>-2716000</v>
      </c>
    </row>
    <row r="27" spans="1:13" ht="39.950000000000003" customHeight="1">
      <c r="A27" s="12">
        <v>11303</v>
      </c>
      <c r="B27" s="13" t="s">
        <v>41</v>
      </c>
      <c r="C27" s="12"/>
      <c r="D27" s="14">
        <v>35000</v>
      </c>
      <c r="E27" s="14">
        <v>35000</v>
      </c>
      <c r="F27" s="14">
        <v>35000</v>
      </c>
      <c r="G27" s="14" t="s">
        <v>28</v>
      </c>
      <c r="H27" s="14">
        <v>125000</v>
      </c>
      <c r="I27" s="14">
        <v>125000</v>
      </c>
      <c r="J27" s="14" t="s">
        <v>28</v>
      </c>
      <c r="K27" s="15">
        <v>357.14285714285717</v>
      </c>
      <c r="L27" s="14">
        <v>90000</v>
      </c>
      <c r="M27" s="14">
        <v>0</v>
      </c>
    </row>
    <row r="28" spans="1:13" ht="39.950000000000003" customHeight="1">
      <c r="A28" s="12">
        <v>11304</v>
      </c>
      <c r="B28" s="13" t="s">
        <v>42</v>
      </c>
      <c r="C28" s="12"/>
      <c r="D28" s="14">
        <v>13350000</v>
      </c>
      <c r="E28" s="14">
        <v>15600000</v>
      </c>
      <c r="F28" s="14">
        <v>15600000</v>
      </c>
      <c r="G28" s="14" t="s">
        <v>28</v>
      </c>
      <c r="H28" s="14">
        <v>13425000</v>
      </c>
      <c r="I28" s="14">
        <v>13425000</v>
      </c>
      <c r="J28" s="14" t="s">
        <v>28</v>
      </c>
      <c r="K28" s="15">
        <v>86.057692307692307</v>
      </c>
      <c r="L28" s="14">
        <v>75000</v>
      </c>
      <c r="M28" s="14">
        <v>2250000</v>
      </c>
    </row>
    <row r="29" spans="1:13" ht="39.950000000000003" customHeight="1">
      <c r="A29" s="12">
        <v>11305</v>
      </c>
      <c r="B29" s="13" t="s">
        <v>43</v>
      </c>
      <c r="C29" s="12"/>
      <c r="D29" s="14">
        <v>1600000</v>
      </c>
      <c r="E29" s="14">
        <v>2160000</v>
      </c>
      <c r="F29" s="14">
        <v>2160000</v>
      </c>
      <c r="G29" s="14" t="s">
        <v>28</v>
      </c>
      <c r="H29" s="14">
        <v>1950000</v>
      </c>
      <c r="I29" s="14">
        <v>1950000</v>
      </c>
      <c r="J29" s="14" t="s">
        <v>28</v>
      </c>
      <c r="K29" s="15">
        <v>90.277777777777786</v>
      </c>
      <c r="L29" s="14">
        <v>350000</v>
      </c>
      <c r="M29" s="14">
        <v>560000</v>
      </c>
    </row>
    <row r="30" spans="1:13" ht="39.950000000000003" customHeight="1">
      <c r="A30" s="12">
        <v>11306</v>
      </c>
      <c r="B30" s="13" t="s">
        <v>44</v>
      </c>
      <c r="C30" s="12"/>
      <c r="D30" s="14">
        <v>1900000</v>
      </c>
      <c r="E30" s="14">
        <v>1900000</v>
      </c>
      <c r="F30" s="14">
        <v>1900000</v>
      </c>
      <c r="G30" s="14" t="s">
        <v>28</v>
      </c>
      <c r="H30" s="14">
        <v>2000000</v>
      </c>
      <c r="I30" s="14">
        <v>2000000</v>
      </c>
      <c r="J30" s="14" t="s">
        <v>28</v>
      </c>
      <c r="K30" s="15">
        <v>105.26315789473684</v>
      </c>
      <c r="L30" s="14">
        <v>100000</v>
      </c>
      <c r="M30" s="14">
        <v>0</v>
      </c>
    </row>
    <row r="31" spans="1:13" ht="39.950000000000003" customHeight="1">
      <c r="A31" s="12">
        <v>11307</v>
      </c>
      <c r="B31" s="13" t="s">
        <v>45</v>
      </c>
      <c r="C31" s="12"/>
      <c r="D31" s="14">
        <v>24851340</v>
      </c>
      <c r="E31" s="14">
        <v>29760000</v>
      </c>
      <c r="F31" s="14">
        <v>29760000</v>
      </c>
      <c r="G31" s="14" t="s">
        <v>28</v>
      </c>
      <c r="H31" s="14">
        <v>25795580</v>
      </c>
      <c r="I31" s="14">
        <v>25795580</v>
      </c>
      <c r="J31" s="14" t="s">
        <v>28</v>
      </c>
      <c r="K31" s="15">
        <v>86.678696236559134</v>
      </c>
      <c r="L31" s="14">
        <v>944240</v>
      </c>
      <c r="M31" s="14">
        <v>4908660</v>
      </c>
    </row>
    <row r="32" spans="1:13" ht="39.950000000000003" customHeight="1">
      <c r="A32" s="12">
        <v>11308</v>
      </c>
      <c r="B32" s="13" t="s">
        <v>46</v>
      </c>
      <c r="C32" s="12"/>
      <c r="D32" s="14">
        <v>4234700</v>
      </c>
      <c r="E32" s="14">
        <v>4139100</v>
      </c>
      <c r="F32" s="14">
        <v>4139100</v>
      </c>
      <c r="G32" s="14" t="s">
        <v>28</v>
      </c>
      <c r="H32" s="14">
        <v>4780650</v>
      </c>
      <c r="I32" s="14">
        <v>4780650</v>
      </c>
      <c r="J32" s="14" t="s">
        <v>28</v>
      </c>
      <c r="K32" s="15">
        <v>115.49974632166413</v>
      </c>
      <c r="L32" s="14">
        <v>545950</v>
      </c>
      <c r="M32" s="14">
        <v>-95600</v>
      </c>
    </row>
    <row r="33" spans="1:13" ht="39.950000000000003" customHeight="1">
      <c r="A33" s="12">
        <v>11309</v>
      </c>
      <c r="B33" s="13" t="s">
        <v>47</v>
      </c>
      <c r="C33" s="12"/>
      <c r="D33" s="14">
        <v>2100000</v>
      </c>
      <c r="E33" s="14">
        <v>3000000</v>
      </c>
      <c r="F33" s="14">
        <v>3000000</v>
      </c>
      <c r="G33" s="14" t="s">
        <v>28</v>
      </c>
      <c r="H33" s="14">
        <v>2100000</v>
      </c>
      <c r="I33" s="14">
        <v>2100000</v>
      </c>
      <c r="J33" s="14" t="s">
        <v>28</v>
      </c>
      <c r="K33" s="15">
        <v>70</v>
      </c>
      <c r="L33" s="14">
        <v>0</v>
      </c>
      <c r="M33" s="14">
        <v>900000</v>
      </c>
    </row>
    <row r="34" spans="1:13" ht="39.950000000000003" customHeight="1">
      <c r="A34" s="12">
        <v>11310</v>
      </c>
      <c r="B34" s="13" t="s">
        <v>48</v>
      </c>
      <c r="C34" s="12"/>
      <c r="D34" s="14">
        <v>3490700</v>
      </c>
      <c r="E34" s="14">
        <v>4096800</v>
      </c>
      <c r="F34" s="14">
        <v>4096800</v>
      </c>
      <c r="G34" s="14" t="s">
        <v>28</v>
      </c>
      <c r="H34" s="14">
        <v>4424200</v>
      </c>
      <c r="I34" s="14">
        <v>4424200</v>
      </c>
      <c r="J34" s="14" t="s">
        <v>28</v>
      </c>
      <c r="K34" s="15">
        <v>107.99160320249952</v>
      </c>
      <c r="L34" s="14">
        <v>933500</v>
      </c>
      <c r="M34" s="14">
        <v>606100</v>
      </c>
    </row>
    <row r="35" spans="1:13" ht="39.950000000000003" customHeight="1">
      <c r="A35" s="12">
        <v>11311</v>
      </c>
      <c r="B35" s="13" t="s">
        <v>49</v>
      </c>
      <c r="C35" s="12"/>
      <c r="D35" s="14">
        <v>110200</v>
      </c>
      <c r="E35" s="14">
        <v>2250000</v>
      </c>
      <c r="F35" s="14">
        <v>2250000</v>
      </c>
      <c r="G35" s="14" t="s">
        <v>28</v>
      </c>
      <c r="H35" s="14">
        <v>112500</v>
      </c>
      <c r="I35" s="14">
        <v>112500</v>
      </c>
      <c r="J35" s="14" t="s">
        <v>28</v>
      </c>
      <c r="K35" s="15">
        <v>5</v>
      </c>
      <c r="L35" s="14">
        <v>2300</v>
      </c>
      <c r="M35" s="14">
        <v>2139800</v>
      </c>
    </row>
    <row r="36" spans="1:13" ht="39.950000000000003" customHeight="1">
      <c r="A36" s="12">
        <v>11312</v>
      </c>
      <c r="B36" s="13" t="s">
        <v>50</v>
      </c>
      <c r="C36" s="12"/>
      <c r="D36" s="14">
        <v>42920472.200000003</v>
      </c>
      <c r="E36" s="14">
        <v>49275000</v>
      </c>
      <c r="F36" s="14">
        <v>49275000</v>
      </c>
      <c r="G36" s="14" t="s">
        <v>28</v>
      </c>
      <c r="H36" s="14">
        <v>49545274.5</v>
      </c>
      <c r="I36" s="14">
        <v>49545274.5</v>
      </c>
      <c r="J36" s="14" t="s">
        <v>28</v>
      </c>
      <c r="K36" s="15">
        <v>100.54850228310501</v>
      </c>
      <c r="L36" s="14">
        <v>6624802.299999997</v>
      </c>
      <c r="M36" s="14">
        <v>6354527.799999997</v>
      </c>
    </row>
    <row r="37" spans="1:13" ht="39.950000000000003" customHeight="1">
      <c r="A37" s="12">
        <v>11313</v>
      </c>
      <c r="B37" s="13" t="s">
        <v>51</v>
      </c>
      <c r="C37" s="12"/>
      <c r="D37" s="14">
        <v>500000</v>
      </c>
      <c r="E37" s="14">
        <v>400000</v>
      </c>
      <c r="F37" s="14">
        <v>400000</v>
      </c>
      <c r="G37" s="14" t="s">
        <v>28</v>
      </c>
      <c r="H37" s="14">
        <v>700000</v>
      </c>
      <c r="I37" s="14">
        <v>700000</v>
      </c>
      <c r="J37" s="14" t="s">
        <v>28</v>
      </c>
      <c r="K37" s="15">
        <v>175</v>
      </c>
      <c r="L37" s="14">
        <v>200000</v>
      </c>
      <c r="M37" s="14">
        <v>-100000</v>
      </c>
    </row>
    <row r="38" spans="1:13" ht="39.950000000000003" customHeight="1">
      <c r="A38" s="12">
        <v>11314</v>
      </c>
      <c r="B38" s="13" t="s">
        <v>52</v>
      </c>
      <c r="C38" s="12"/>
      <c r="D38" s="14">
        <v>100000</v>
      </c>
      <c r="E38" s="14">
        <v>140000</v>
      </c>
      <c r="F38" s="14">
        <v>140000</v>
      </c>
      <c r="G38" s="14" t="s">
        <v>28</v>
      </c>
      <c r="H38" s="14">
        <v>20000</v>
      </c>
      <c r="I38" s="14">
        <v>20000</v>
      </c>
      <c r="J38" s="14" t="s">
        <v>28</v>
      </c>
      <c r="K38" s="15">
        <v>14.285714285714285</v>
      </c>
      <c r="L38" s="14">
        <v>-80000</v>
      </c>
      <c r="M38" s="14">
        <v>40000</v>
      </c>
    </row>
    <row r="39" spans="1:13" ht="39.950000000000003" customHeight="1">
      <c r="A39" s="12">
        <v>11315</v>
      </c>
      <c r="B39" s="13" t="s">
        <v>53</v>
      </c>
      <c r="C39" s="12"/>
      <c r="D39" s="14">
        <v>500000</v>
      </c>
      <c r="E39" s="14">
        <v>500000</v>
      </c>
      <c r="F39" s="14">
        <v>500000</v>
      </c>
      <c r="G39" s="14" t="s">
        <v>28</v>
      </c>
      <c r="H39" s="14">
        <v>500000</v>
      </c>
      <c r="I39" s="14">
        <v>500000</v>
      </c>
      <c r="J39" s="14" t="s">
        <v>28</v>
      </c>
      <c r="K39" s="15">
        <v>100</v>
      </c>
      <c r="L39" s="14">
        <v>0</v>
      </c>
      <c r="M39" s="14">
        <v>0</v>
      </c>
    </row>
    <row r="40" spans="1:13" ht="39.950000000000003" customHeight="1">
      <c r="A40" s="12">
        <v>11316</v>
      </c>
      <c r="B40" s="13" t="s">
        <v>54</v>
      </c>
      <c r="C40" s="12"/>
      <c r="D40" s="14">
        <v>0</v>
      </c>
      <c r="E40" s="14">
        <v>0</v>
      </c>
      <c r="F40" s="14">
        <v>0</v>
      </c>
      <c r="G40" s="14" t="s">
        <v>28</v>
      </c>
      <c r="H40" s="14">
        <v>0</v>
      </c>
      <c r="I40" s="14">
        <v>0</v>
      </c>
      <c r="J40" s="14" t="s">
        <v>28</v>
      </c>
      <c r="K40" s="15"/>
      <c r="L40" s="14">
        <v>0</v>
      </c>
      <c r="M40" s="14">
        <v>0</v>
      </c>
    </row>
    <row r="41" spans="1:13" ht="39.950000000000003" customHeight="1">
      <c r="A41" s="12">
        <v>11317</v>
      </c>
      <c r="B41" s="13" t="s">
        <v>55</v>
      </c>
      <c r="C41" s="12"/>
      <c r="D41" s="14">
        <v>0</v>
      </c>
      <c r="E41" s="14">
        <v>100000</v>
      </c>
      <c r="F41" s="14">
        <v>100000</v>
      </c>
      <c r="G41" s="14" t="s">
        <v>28</v>
      </c>
      <c r="H41" s="14">
        <v>0</v>
      </c>
      <c r="I41" s="14">
        <v>0</v>
      </c>
      <c r="J41" s="14" t="s">
        <v>28</v>
      </c>
      <c r="K41" s="15">
        <v>0</v>
      </c>
      <c r="L41" s="14">
        <v>0</v>
      </c>
      <c r="M41" s="14">
        <v>100000</v>
      </c>
    </row>
    <row r="42" spans="1:13" ht="39.950000000000003" customHeight="1">
      <c r="A42" s="12">
        <v>11318</v>
      </c>
      <c r="B42" s="13" t="s">
        <v>56</v>
      </c>
      <c r="C42" s="12"/>
      <c r="D42" s="14">
        <v>60000</v>
      </c>
      <c r="E42" s="14">
        <v>700000</v>
      </c>
      <c r="F42" s="14">
        <v>700000</v>
      </c>
      <c r="G42" s="14" t="s">
        <v>28</v>
      </c>
      <c r="H42" s="14">
        <v>260000</v>
      </c>
      <c r="I42" s="14">
        <v>260000</v>
      </c>
      <c r="J42" s="14" t="s">
        <v>28</v>
      </c>
      <c r="K42" s="15">
        <v>37.142857142857146</v>
      </c>
      <c r="L42" s="14">
        <v>200000</v>
      </c>
      <c r="M42" s="14">
        <v>640000</v>
      </c>
    </row>
    <row r="43" spans="1:13" ht="39.950000000000003" customHeight="1">
      <c r="A43" s="12">
        <v>11319</v>
      </c>
      <c r="B43" s="13" t="s">
        <v>57</v>
      </c>
      <c r="C43" s="12"/>
      <c r="D43" s="14">
        <v>0</v>
      </c>
      <c r="E43" s="14">
        <v>0</v>
      </c>
      <c r="F43" s="14">
        <v>0</v>
      </c>
      <c r="G43" s="14" t="s">
        <v>28</v>
      </c>
      <c r="H43" s="14">
        <v>1018350</v>
      </c>
      <c r="I43" s="14">
        <v>1018350</v>
      </c>
      <c r="J43" s="14" t="s">
        <v>28</v>
      </c>
      <c r="K43" s="15"/>
      <c r="L43" s="14">
        <v>1018350</v>
      </c>
      <c r="M43" s="14">
        <v>0</v>
      </c>
    </row>
    <row r="44" spans="1:13" ht="39.950000000000003" customHeight="1">
      <c r="A44" s="12">
        <v>1140</v>
      </c>
      <c r="B44" s="13" t="s">
        <v>58</v>
      </c>
      <c r="C44" s="12" t="s">
        <v>59</v>
      </c>
      <c r="D44" s="14">
        <v>55190112</v>
      </c>
      <c r="E44" s="14">
        <v>51500000</v>
      </c>
      <c r="F44" s="14">
        <v>51500000</v>
      </c>
      <c r="G44" s="14" t="s">
        <v>28</v>
      </c>
      <c r="H44" s="14">
        <v>61433216</v>
      </c>
      <c r="I44" s="14">
        <v>61433216</v>
      </c>
      <c r="J44" s="14" t="s">
        <v>28</v>
      </c>
      <c r="K44" s="15">
        <v>119.28779805825242</v>
      </c>
      <c r="L44" s="14">
        <v>6243104</v>
      </c>
      <c r="M44" s="14">
        <v>-3690112</v>
      </c>
    </row>
    <row r="45" spans="1:13" ht="39.950000000000003" customHeight="1">
      <c r="A45" s="12">
        <v>1141</v>
      </c>
      <c r="B45" s="13" t="s">
        <v>60</v>
      </c>
      <c r="C45" s="12"/>
      <c r="D45" s="14">
        <v>12758740</v>
      </c>
      <c r="E45" s="14">
        <v>12500000</v>
      </c>
      <c r="F45" s="14">
        <v>12500000</v>
      </c>
      <c r="G45" s="14" t="s">
        <v>28</v>
      </c>
      <c r="H45" s="14">
        <v>10892400</v>
      </c>
      <c r="I45" s="14">
        <v>10892400</v>
      </c>
      <c r="J45" s="14" t="s">
        <v>28</v>
      </c>
      <c r="K45" s="15">
        <v>87.139200000000002</v>
      </c>
      <c r="L45" s="14">
        <v>-1866340</v>
      </c>
      <c r="M45" s="14">
        <v>-258740</v>
      </c>
    </row>
    <row r="46" spans="1:13" ht="39.950000000000003" customHeight="1">
      <c r="A46" s="12">
        <v>1142</v>
      </c>
      <c r="B46" s="13" t="s">
        <v>61</v>
      </c>
      <c r="C46" s="12"/>
      <c r="D46" s="14">
        <v>42431372</v>
      </c>
      <c r="E46" s="14">
        <v>39000000</v>
      </c>
      <c r="F46" s="14">
        <v>39000000</v>
      </c>
      <c r="G46" s="14" t="s">
        <v>28</v>
      </c>
      <c r="H46" s="14">
        <v>50540816</v>
      </c>
      <c r="I46" s="14">
        <v>50540816</v>
      </c>
      <c r="J46" s="14" t="s">
        <v>28</v>
      </c>
      <c r="K46" s="15">
        <v>129.59183589743591</v>
      </c>
      <c r="L46" s="14">
        <v>8109444</v>
      </c>
      <c r="M46" s="14">
        <v>-3431372</v>
      </c>
    </row>
    <row r="47" spans="1:13" ht="39.950000000000003" customHeight="1">
      <c r="A47" s="12">
        <v>1150</v>
      </c>
      <c r="B47" s="13" t="s">
        <v>62</v>
      </c>
      <c r="C47" s="12" t="s">
        <v>63</v>
      </c>
      <c r="D47" s="14">
        <v>0</v>
      </c>
      <c r="E47" s="14">
        <v>0</v>
      </c>
      <c r="F47" s="14">
        <v>0</v>
      </c>
      <c r="G47" s="14" t="s">
        <v>28</v>
      </c>
      <c r="H47" s="14">
        <v>0</v>
      </c>
      <c r="I47" s="14">
        <v>0</v>
      </c>
      <c r="J47" s="14" t="s">
        <v>28</v>
      </c>
      <c r="K47" s="15"/>
      <c r="L47" s="14">
        <v>0</v>
      </c>
      <c r="M47" s="14">
        <v>0</v>
      </c>
    </row>
    <row r="48" spans="1:13" ht="39.950000000000003" customHeight="1">
      <c r="A48" s="12">
        <v>1151</v>
      </c>
      <c r="B48" s="13" t="s">
        <v>64</v>
      </c>
      <c r="C48" s="12"/>
      <c r="D48" s="14">
        <v>0</v>
      </c>
      <c r="E48" s="14">
        <v>0</v>
      </c>
      <c r="F48" s="14">
        <v>0</v>
      </c>
      <c r="G48" s="14" t="s">
        <v>28</v>
      </c>
      <c r="H48" s="14">
        <v>0</v>
      </c>
      <c r="I48" s="14">
        <v>0</v>
      </c>
      <c r="J48" s="14" t="s">
        <v>28</v>
      </c>
      <c r="K48" s="15"/>
      <c r="L48" s="14">
        <v>0</v>
      </c>
      <c r="M48" s="14">
        <v>0</v>
      </c>
    </row>
    <row r="49" spans="1:13" ht="39.950000000000003" customHeight="1">
      <c r="A49" s="12">
        <v>1152</v>
      </c>
      <c r="B49" s="13" t="s">
        <v>65</v>
      </c>
      <c r="C49" s="12"/>
      <c r="D49" s="14">
        <v>0</v>
      </c>
      <c r="E49" s="14">
        <v>0</v>
      </c>
      <c r="F49" s="14">
        <v>0</v>
      </c>
      <c r="G49" s="14" t="s">
        <v>28</v>
      </c>
      <c r="H49" s="14">
        <v>0</v>
      </c>
      <c r="I49" s="14">
        <v>0</v>
      </c>
      <c r="J49" s="14" t="s">
        <v>28</v>
      </c>
      <c r="K49" s="15"/>
      <c r="L49" s="14">
        <v>0</v>
      </c>
      <c r="M49" s="14">
        <v>0</v>
      </c>
    </row>
    <row r="50" spans="1:13" ht="39.950000000000003" customHeight="1">
      <c r="A50" s="12">
        <v>1153</v>
      </c>
      <c r="B50" s="13" t="s">
        <v>66</v>
      </c>
      <c r="C50" s="12"/>
      <c r="D50" s="14">
        <v>0</v>
      </c>
      <c r="E50" s="14">
        <v>0</v>
      </c>
      <c r="F50" s="14">
        <v>0</v>
      </c>
      <c r="G50" s="14" t="s">
        <v>28</v>
      </c>
      <c r="H50" s="14">
        <v>0</v>
      </c>
      <c r="I50" s="14">
        <v>0</v>
      </c>
      <c r="J50" s="14" t="s">
        <v>28</v>
      </c>
      <c r="K50" s="15"/>
      <c r="L50" s="14">
        <v>0</v>
      </c>
      <c r="M50" s="14">
        <v>0</v>
      </c>
    </row>
    <row r="51" spans="1:13" ht="39.950000000000003" customHeight="1">
      <c r="A51" s="12">
        <v>1154</v>
      </c>
      <c r="B51" s="13" t="s">
        <v>67</v>
      </c>
      <c r="C51" s="12"/>
      <c r="D51" s="14">
        <v>0</v>
      </c>
      <c r="E51" s="14">
        <v>0</v>
      </c>
      <c r="F51" s="14">
        <v>0</v>
      </c>
      <c r="G51" s="14" t="s">
        <v>28</v>
      </c>
      <c r="H51" s="14">
        <v>0</v>
      </c>
      <c r="I51" s="14">
        <v>0</v>
      </c>
      <c r="J51" s="14" t="s">
        <v>28</v>
      </c>
      <c r="K51" s="15"/>
      <c r="L51" s="14">
        <v>0</v>
      </c>
      <c r="M51" s="14">
        <v>0</v>
      </c>
    </row>
    <row r="52" spans="1:13" ht="39.950000000000003" customHeight="1">
      <c r="A52" s="12">
        <v>1155</v>
      </c>
      <c r="B52" s="13" t="s">
        <v>68</v>
      </c>
      <c r="C52" s="12"/>
      <c r="D52" s="14">
        <v>0</v>
      </c>
      <c r="E52" s="14">
        <v>0</v>
      </c>
      <c r="F52" s="14">
        <v>0</v>
      </c>
      <c r="G52" s="14" t="s">
        <v>28</v>
      </c>
      <c r="H52" s="14">
        <v>0</v>
      </c>
      <c r="I52" s="14">
        <v>0</v>
      </c>
      <c r="J52" s="14" t="s">
        <v>28</v>
      </c>
      <c r="K52" s="15"/>
      <c r="L52" s="14">
        <v>0</v>
      </c>
      <c r="M52" s="14">
        <v>0</v>
      </c>
    </row>
    <row r="53" spans="1:13" ht="39.950000000000003" customHeight="1">
      <c r="A53" s="12">
        <v>1200</v>
      </c>
      <c r="B53" s="13" t="s">
        <v>69</v>
      </c>
      <c r="C53" s="12" t="s">
        <v>70</v>
      </c>
      <c r="D53" s="14">
        <v>3035565293</v>
      </c>
      <c r="E53" s="14">
        <v>4477047800</v>
      </c>
      <c r="F53" s="14">
        <v>2589174700</v>
      </c>
      <c r="G53" s="14">
        <v>1887873100</v>
      </c>
      <c r="H53" s="14">
        <v>4380456091</v>
      </c>
      <c r="I53" s="14">
        <v>2588469700</v>
      </c>
      <c r="J53" s="14">
        <v>1791986391</v>
      </c>
      <c r="K53" s="15">
        <v>97.842513341045859</v>
      </c>
      <c r="L53" s="14">
        <v>1344890798</v>
      </c>
      <c r="M53" s="14">
        <v>1441482507</v>
      </c>
    </row>
    <row r="54" spans="1:13" ht="39.950000000000003" customHeight="1">
      <c r="A54" s="12">
        <v>1210</v>
      </c>
      <c r="B54" s="13" t="s">
        <v>71</v>
      </c>
      <c r="C54" s="12" t="s">
        <v>72</v>
      </c>
      <c r="D54" s="14">
        <v>0</v>
      </c>
      <c r="E54" s="14">
        <v>0</v>
      </c>
      <c r="F54" s="14">
        <v>0</v>
      </c>
      <c r="G54" s="14" t="s">
        <v>28</v>
      </c>
      <c r="H54" s="14">
        <v>0</v>
      </c>
      <c r="I54" s="14">
        <v>0</v>
      </c>
      <c r="J54" s="14" t="s">
        <v>28</v>
      </c>
      <c r="K54" s="15"/>
      <c r="L54" s="14">
        <v>0</v>
      </c>
      <c r="M54" s="14">
        <v>0</v>
      </c>
    </row>
    <row r="55" spans="1:13" ht="39.950000000000003" customHeight="1">
      <c r="A55" s="12">
        <v>1211</v>
      </c>
      <c r="B55" s="13" t="s">
        <v>73</v>
      </c>
      <c r="C55" s="12"/>
      <c r="D55" s="14">
        <v>0</v>
      </c>
      <c r="E55" s="14">
        <v>0</v>
      </c>
      <c r="F55" s="14">
        <v>0</v>
      </c>
      <c r="G55" s="14" t="s">
        <v>28</v>
      </c>
      <c r="H55" s="14">
        <v>0</v>
      </c>
      <c r="I55" s="14">
        <v>0</v>
      </c>
      <c r="J55" s="14" t="s">
        <v>28</v>
      </c>
      <c r="K55" s="15"/>
      <c r="L55" s="14">
        <v>0</v>
      </c>
      <c r="M55" s="14">
        <v>0</v>
      </c>
    </row>
    <row r="56" spans="1:13" ht="39.950000000000003" customHeight="1">
      <c r="A56" s="12">
        <v>1220</v>
      </c>
      <c r="B56" s="13" t="s">
        <v>74</v>
      </c>
      <c r="C56" s="12" t="s">
        <v>75</v>
      </c>
      <c r="D56" s="14">
        <v>0</v>
      </c>
      <c r="E56" s="14">
        <v>0</v>
      </c>
      <c r="F56" s="14" t="s">
        <v>28</v>
      </c>
      <c r="G56" s="14">
        <v>0</v>
      </c>
      <c r="H56" s="14">
        <v>0</v>
      </c>
      <c r="I56" s="14" t="s">
        <v>28</v>
      </c>
      <c r="J56" s="14">
        <v>0</v>
      </c>
      <c r="K56" s="15"/>
      <c r="L56" s="14">
        <v>0</v>
      </c>
      <c r="M56" s="14">
        <v>0</v>
      </c>
    </row>
    <row r="57" spans="1:13" ht="39.950000000000003" customHeight="1">
      <c r="A57" s="12">
        <v>1221</v>
      </c>
      <c r="B57" s="13" t="s">
        <v>76</v>
      </c>
      <c r="C57" s="12"/>
      <c r="D57" s="14">
        <v>0</v>
      </c>
      <c r="E57" s="14">
        <v>0</v>
      </c>
      <c r="F57" s="14" t="s">
        <v>28</v>
      </c>
      <c r="G57" s="14">
        <v>0</v>
      </c>
      <c r="H57" s="14">
        <v>0</v>
      </c>
      <c r="I57" s="14" t="s">
        <v>28</v>
      </c>
      <c r="J57" s="14">
        <v>0</v>
      </c>
      <c r="K57" s="15"/>
      <c r="L57" s="14">
        <v>0</v>
      </c>
      <c r="M57" s="14">
        <v>0</v>
      </c>
    </row>
    <row r="58" spans="1:13" ht="39.950000000000003" customHeight="1">
      <c r="A58" s="12">
        <v>1230</v>
      </c>
      <c r="B58" s="13" t="s">
        <v>77</v>
      </c>
      <c r="C58" s="12" t="s">
        <v>78</v>
      </c>
      <c r="D58" s="14">
        <v>0</v>
      </c>
      <c r="E58" s="14">
        <v>0</v>
      </c>
      <c r="F58" s="14">
        <v>0</v>
      </c>
      <c r="G58" s="14" t="s">
        <v>28</v>
      </c>
      <c r="H58" s="14">
        <v>0</v>
      </c>
      <c r="I58" s="14">
        <v>0</v>
      </c>
      <c r="J58" s="14" t="s">
        <v>28</v>
      </c>
      <c r="K58" s="15"/>
      <c r="L58" s="14">
        <v>0</v>
      </c>
      <c r="M58" s="14">
        <v>0</v>
      </c>
    </row>
    <row r="59" spans="1:13" ht="39.950000000000003" customHeight="1">
      <c r="A59" s="12">
        <v>1231</v>
      </c>
      <c r="B59" s="13" t="s">
        <v>79</v>
      </c>
      <c r="C59" s="12"/>
      <c r="D59" s="14">
        <v>0</v>
      </c>
      <c r="E59" s="14">
        <v>0</v>
      </c>
      <c r="F59" s="14">
        <v>0</v>
      </c>
      <c r="G59" s="14" t="s">
        <v>28</v>
      </c>
      <c r="H59" s="14">
        <v>0</v>
      </c>
      <c r="I59" s="14">
        <v>0</v>
      </c>
      <c r="J59" s="14" t="s">
        <v>28</v>
      </c>
      <c r="K59" s="15"/>
      <c r="L59" s="14">
        <v>0</v>
      </c>
      <c r="M59" s="14">
        <v>0</v>
      </c>
    </row>
    <row r="60" spans="1:13" ht="39.950000000000003" customHeight="1">
      <c r="A60" s="12">
        <v>1240</v>
      </c>
      <c r="B60" s="13" t="s">
        <v>80</v>
      </c>
      <c r="C60" s="12" t="s">
        <v>81</v>
      </c>
      <c r="D60" s="14">
        <v>72247500</v>
      </c>
      <c r="E60" s="14">
        <v>127275000</v>
      </c>
      <c r="F60" s="14" t="s">
        <v>28</v>
      </c>
      <c r="G60" s="14">
        <v>127275000</v>
      </c>
      <c r="H60" s="14">
        <v>127275000</v>
      </c>
      <c r="I60" s="14" t="s">
        <v>28</v>
      </c>
      <c r="J60" s="14">
        <v>127275000</v>
      </c>
      <c r="K60" s="15">
        <v>100</v>
      </c>
      <c r="L60" s="14">
        <v>55027500</v>
      </c>
      <c r="M60" s="14">
        <v>55027500</v>
      </c>
    </row>
    <row r="61" spans="1:13" ht="39.950000000000003" customHeight="1">
      <c r="A61" s="12">
        <v>1241</v>
      </c>
      <c r="B61" s="13" t="s">
        <v>82</v>
      </c>
      <c r="C61" s="12"/>
      <c r="D61" s="14">
        <v>72247500</v>
      </c>
      <c r="E61" s="14">
        <v>127275000</v>
      </c>
      <c r="F61" s="14" t="s">
        <v>28</v>
      </c>
      <c r="G61" s="14">
        <v>127275000</v>
      </c>
      <c r="H61" s="14">
        <v>127275000</v>
      </c>
      <c r="I61" s="14" t="s">
        <v>28</v>
      </c>
      <c r="J61" s="14">
        <v>127275000</v>
      </c>
      <c r="K61" s="15">
        <v>100</v>
      </c>
      <c r="L61" s="14">
        <v>55027500</v>
      </c>
      <c r="M61" s="14">
        <v>55027500</v>
      </c>
    </row>
    <row r="62" spans="1:13" ht="39.950000000000003" customHeight="1">
      <c r="A62" s="12">
        <v>1250</v>
      </c>
      <c r="B62" s="13" t="s">
        <v>83</v>
      </c>
      <c r="C62" s="12" t="s">
        <v>84</v>
      </c>
      <c r="D62" s="14">
        <v>2797751057</v>
      </c>
      <c r="E62" s="14">
        <v>2589174700</v>
      </c>
      <c r="F62" s="14">
        <v>2589174700</v>
      </c>
      <c r="G62" s="14" t="s">
        <v>28</v>
      </c>
      <c r="H62" s="14">
        <v>2588469700</v>
      </c>
      <c r="I62" s="14">
        <v>2588469700</v>
      </c>
      <c r="J62" s="14" t="s">
        <v>28</v>
      </c>
      <c r="K62" s="15">
        <v>99.972771246374364</v>
      </c>
      <c r="L62" s="14">
        <v>-209281357</v>
      </c>
      <c r="M62" s="14">
        <v>-208576357</v>
      </c>
    </row>
    <row r="63" spans="1:13" ht="39.950000000000003" customHeight="1">
      <c r="A63" s="12">
        <v>1251</v>
      </c>
      <c r="B63" s="13" t="s">
        <v>85</v>
      </c>
      <c r="C63" s="12"/>
      <c r="D63" s="14">
        <v>2796598100</v>
      </c>
      <c r="E63" s="14">
        <v>2588469700</v>
      </c>
      <c r="F63" s="14">
        <v>2588469700</v>
      </c>
      <c r="G63" s="14" t="s">
        <v>28</v>
      </c>
      <c r="H63" s="14">
        <v>2588469700</v>
      </c>
      <c r="I63" s="14">
        <v>2588469700</v>
      </c>
      <c r="J63" s="14" t="s">
        <v>28</v>
      </c>
      <c r="K63" s="15">
        <v>100</v>
      </c>
      <c r="L63" s="14">
        <v>-208128400</v>
      </c>
      <c r="M63" s="14">
        <v>-208128400</v>
      </c>
    </row>
    <row r="64" spans="1:13" ht="39.950000000000003" customHeight="1">
      <c r="A64" s="12">
        <v>1252</v>
      </c>
      <c r="B64" s="13" t="s">
        <v>86</v>
      </c>
      <c r="C64" s="12"/>
      <c r="D64" s="14">
        <v>0</v>
      </c>
      <c r="E64" s="14">
        <v>0</v>
      </c>
      <c r="F64" s="14">
        <v>0</v>
      </c>
      <c r="G64" s="14" t="s">
        <v>28</v>
      </c>
      <c r="H64" s="14">
        <v>0</v>
      </c>
      <c r="I64" s="14">
        <v>0</v>
      </c>
      <c r="J64" s="14" t="s">
        <v>28</v>
      </c>
      <c r="K64" s="15"/>
      <c r="L64" s="14">
        <v>0</v>
      </c>
      <c r="M64" s="14">
        <v>0</v>
      </c>
    </row>
    <row r="65" spans="1:13" ht="39.950000000000003" customHeight="1">
      <c r="A65" s="12">
        <v>1253</v>
      </c>
      <c r="B65" s="13" t="s">
        <v>87</v>
      </c>
      <c r="C65" s="12"/>
      <c r="D65" s="14">
        <v>0</v>
      </c>
      <c r="E65" s="14">
        <v>0</v>
      </c>
      <c r="F65" s="14">
        <v>0</v>
      </c>
      <c r="G65" s="14" t="s">
        <v>28</v>
      </c>
      <c r="H65" s="14">
        <v>0</v>
      </c>
      <c r="I65" s="14">
        <v>0</v>
      </c>
      <c r="J65" s="14" t="s">
        <v>28</v>
      </c>
      <c r="K65" s="15"/>
      <c r="L65" s="14">
        <v>0</v>
      </c>
      <c r="M65" s="14">
        <v>0</v>
      </c>
    </row>
    <row r="66" spans="1:13" ht="39.950000000000003" customHeight="1">
      <c r="A66" s="12">
        <v>1254</v>
      </c>
      <c r="B66" s="13" t="s">
        <v>88</v>
      </c>
      <c r="C66" s="12"/>
      <c r="D66" s="14">
        <v>0</v>
      </c>
      <c r="E66" s="14">
        <v>0</v>
      </c>
      <c r="F66" s="14">
        <v>0</v>
      </c>
      <c r="G66" s="14" t="s">
        <v>28</v>
      </c>
      <c r="H66" s="14">
        <v>0</v>
      </c>
      <c r="I66" s="14">
        <v>0</v>
      </c>
      <c r="J66" s="14" t="s">
        <v>28</v>
      </c>
      <c r="K66" s="15"/>
      <c r="L66" s="14">
        <v>0</v>
      </c>
      <c r="M66" s="14">
        <v>0</v>
      </c>
    </row>
    <row r="67" spans="1:13" ht="39.950000000000003" customHeight="1">
      <c r="A67" s="12">
        <v>1255</v>
      </c>
      <c r="B67" s="13" t="s">
        <v>89</v>
      </c>
      <c r="C67" s="12"/>
      <c r="D67" s="14">
        <v>1152957</v>
      </c>
      <c r="E67" s="14">
        <v>705000</v>
      </c>
      <c r="F67" s="14">
        <v>705000</v>
      </c>
      <c r="G67" s="14" t="s">
        <v>28</v>
      </c>
      <c r="H67" s="14">
        <v>0</v>
      </c>
      <c r="I67" s="14">
        <v>0</v>
      </c>
      <c r="J67" s="14" t="s">
        <v>28</v>
      </c>
      <c r="K67" s="15">
        <v>0</v>
      </c>
      <c r="L67" s="14">
        <v>-1152957</v>
      </c>
      <c r="M67" s="14">
        <v>-447957</v>
      </c>
    </row>
    <row r="68" spans="1:13" ht="39.950000000000003" customHeight="1">
      <c r="A68" s="12">
        <v>1256</v>
      </c>
      <c r="B68" s="13" t="s">
        <v>90</v>
      </c>
      <c r="C68" s="12"/>
      <c r="D68" s="14">
        <v>0</v>
      </c>
      <c r="E68" s="14">
        <v>0</v>
      </c>
      <c r="F68" s="14">
        <v>0</v>
      </c>
      <c r="G68" s="14" t="s">
        <v>28</v>
      </c>
      <c r="H68" s="14">
        <v>0</v>
      </c>
      <c r="I68" s="14">
        <v>0</v>
      </c>
      <c r="J68" s="14" t="s">
        <v>28</v>
      </c>
      <c r="K68" s="15"/>
      <c r="L68" s="14">
        <v>0</v>
      </c>
      <c r="M68" s="14">
        <v>0</v>
      </c>
    </row>
    <row r="69" spans="1:13" ht="39.950000000000003" customHeight="1">
      <c r="A69" s="12">
        <v>1260</v>
      </c>
      <c r="B69" s="13" t="s">
        <v>91</v>
      </c>
      <c r="C69" s="12" t="s">
        <v>92</v>
      </c>
      <c r="D69" s="14">
        <v>165566736</v>
      </c>
      <c r="E69" s="14">
        <v>1760598100</v>
      </c>
      <c r="F69" s="14" t="s">
        <v>28</v>
      </c>
      <c r="G69" s="14">
        <v>1760598100</v>
      </c>
      <c r="H69" s="14">
        <v>1664711391</v>
      </c>
      <c r="I69" s="14" t="s">
        <v>28</v>
      </c>
      <c r="J69" s="14">
        <v>1664711391</v>
      </c>
      <c r="K69" s="15">
        <v>94.553742333358187</v>
      </c>
      <c r="L69" s="14">
        <v>1499144655</v>
      </c>
      <c r="M69" s="14">
        <v>1595031364</v>
      </c>
    </row>
    <row r="70" spans="1:13" ht="39.950000000000003" customHeight="1">
      <c r="A70" s="12">
        <v>1261</v>
      </c>
      <c r="B70" s="13" t="s">
        <v>93</v>
      </c>
      <c r="C70" s="12"/>
      <c r="D70" s="14">
        <v>165566736</v>
      </c>
      <c r="E70" s="14">
        <v>1760598100</v>
      </c>
      <c r="F70" s="14" t="s">
        <v>28</v>
      </c>
      <c r="G70" s="14">
        <v>1760598100</v>
      </c>
      <c r="H70" s="14">
        <v>1664711391</v>
      </c>
      <c r="I70" s="14" t="s">
        <v>28</v>
      </c>
      <c r="J70" s="14">
        <v>1664711391</v>
      </c>
      <c r="K70" s="15">
        <v>94.553742333358187</v>
      </c>
      <c r="L70" s="14">
        <v>1499144655</v>
      </c>
      <c r="M70" s="14">
        <v>1595031364</v>
      </c>
    </row>
    <row r="71" spans="1:13" ht="39.950000000000003" customHeight="1">
      <c r="A71" s="12">
        <v>1262</v>
      </c>
      <c r="B71" s="13" t="s">
        <v>94</v>
      </c>
      <c r="C71" s="12"/>
      <c r="D71" s="14">
        <v>0</v>
      </c>
      <c r="E71" s="14">
        <v>0</v>
      </c>
      <c r="F71" s="14" t="s">
        <v>28</v>
      </c>
      <c r="G71" s="14">
        <v>0</v>
      </c>
      <c r="H71" s="14">
        <v>0</v>
      </c>
      <c r="I71" s="14" t="s">
        <v>28</v>
      </c>
      <c r="J71" s="14">
        <v>0</v>
      </c>
      <c r="K71" s="15"/>
      <c r="L71" s="14">
        <v>0</v>
      </c>
      <c r="M71" s="14">
        <v>0</v>
      </c>
    </row>
    <row r="72" spans="1:13" ht="39.950000000000003" customHeight="1">
      <c r="A72" s="12">
        <v>1300</v>
      </c>
      <c r="B72" s="13" t="s">
        <v>95</v>
      </c>
      <c r="C72" s="12" t="s">
        <v>96</v>
      </c>
      <c r="D72" s="14">
        <v>714638699.39999998</v>
      </c>
      <c r="E72" s="14">
        <v>849263030</v>
      </c>
      <c r="F72" s="14">
        <v>822966300</v>
      </c>
      <c r="G72" s="14">
        <v>373181430</v>
      </c>
      <c r="H72" s="14">
        <v>813928376.60000002</v>
      </c>
      <c r="I72" s="14">
        <v>806928376.60000002</v>
      </c>
      <c r="J72" s="14">
        <v>157000000</v>
      </c>
      <c r="K72" s="15">
        <v>95.839374592816085</v>
      </c>
      <c r="L72" s="14">
        <v>99289677.200000048</v>
      </c>
      <c r="M72" s="14">
        <v>134624330.60000002</v>
      </c>
    </row>
    <row r="73" spans="1:13" ht="39.950000000000003" customHeight="1">
      <c r="A73" s="12">
        <v>1310</v>
      </c>
      <c r="B73" s="13" t="s">
        <v>97</v>
      </c>
      <c r="C73" s="12" t="s">
        <v>98</v>
      </c>
      <c r="D73" s="14">
        <v>0</v>
      </c>
      <c r="E73" s="14">
        <v>0</v>
      </c>
      <c r="F73" s="14" t="s">
        <v>28</v>
      </c>
      <c r="G73" s="14">
        <v>0</v>
      </c>
      <c r="H73" s="14">
        <v>0</v>
      </c>
      <c r="I73" s="14" t="s">
        <v>28</v>
      </c>
      <c r="J73" s="14">
        <v>0</v>
      </c>
      <c r="K73" s="15"/>
      <c r="L73" s="14">
        <v>0</v>
      </c>
      <c r="M73" s="14">
        <v>0</v>
      </c>
    </row>
    <row r="74" spans="1:13" ht="39.950000000000003" customHeight="1">
      <c r="A74" s="12">
        <v>1311</v>
      </c>
      <c r="B74" s="13" t="s">
        <v>99</v>
      </c>
      <c r="C74" s="12"/>
      <c r="D74" s="14">
        <v>0</v>
      </c>
      <c r="E74" s="14">
        <v>0</v>
      </c>
      <c r="F74" s="14" t="s">
        <v>28</v>
      </c>
      <c r="G74" s="14">
        <v>0</v>
      </c>
      <c r="H74" s="14">
        <v>0</v>
      </c>
      <c r="I74" s="14" t="s">
        <v>28</v>
      </c>
      <c r="J74" s="14">
        <v>0</v>
      </c>
      <c r="K74" s="15"/>
      <c r="L74" s="14">
        <v>0</v>
      </c>
      <c r="M74" s="14">
        <v>0</v>
      </c>
    </row>
    <row r="75" spans="1:13" ht="39.950000000000003" customHeight="1">
      <c r="A75" s="12">
        <v>1320</v>
      </c>
      <c r="B75" s="13" t="s">
        <v>100</v>
      </c>
      <c r="C75" s="12" t="s">
        <v>101</v>
      </c>
      <c r="D75" s="14">
        <v>0</v>
      </c>
      <c r="E75" s="14">
        <v>0</v>
      </c>
      <c r="F75" s="14">
        <v>0</v>
      </c>
      <c r="G75" s="14" t="s">
        <v>28</v>
      </c>
      <c r="H75" s="14">
        <v>0</v>
      </c>
      <c r="I75" s="14">
        <v>0</v>
      </c>
      <c r="J75" s="14" t="s">
        <v>28</v>
      </c>
      <c r="K75" s="15"/>
      <c r="L75" s="14">
        <v>0</v>
      </c>
      <c r="M75" s="14">
        <v>0</v>
      </c>
    </row>
    <row r="76" spans="1:13" ht="39.950000000000003" customHeight="1">
      <c r="A76" s="12">
        <v>1321</v>
      </c>
      <c r="B76" s="13" t="s">
        <v>102</v>
      </c>
      <c r="C76" s="12"/>
      <c r="D76" s="14">
        <v>0</v>
      </c>
      <c r="E76" s="14">
        <v>0</v>
      </c>
      <c r="F76" s="14">
        <v>0</v>
      </c>
      <c r="G76" s="14" t="s">
        <v>28</v>
      </c>
      <c r="H76" s="14">
        <v>0</v>
      </c>
      <c r="I76" s="14">
        <v>0</v>
      </c>
      <c r="J76" s="14" t="s">
        <v>28</v>
      </c>
      <c r="K76" s="15"/>
      <c r="L76" s="14">
        <v>0</v>
      </c>
      <c r="M76" s="14">
        <v>0</v>
      </c>
    </row>
    <row r="77" spans="1:13" ht="39.950000000000003" customHeight="1">
      <c r="A77" s="12">
        <v>1330</v>
      </c>
      <c r="B77" s="13" t="s">
        <v>103</v>
      </c>
      <c r="C77" s="12" t="s">
        <v>104</v>
      </c>
      <c r="D77" s="14">
        <v>144827426</v>
      </c>
      <c r="E77" s="14">
        <v>160056800</v>
      </c>
      <c r="F77" s="14">
        <v>160056800</v>
      </c>
      <c r="G77" s="14" t="s">
        <v>28</v>
      </c>
      <c r="H77" s="14">
        <v>160183074</v>
      </c>
      <c r="I77" s="14">
        <v>160183074</v>
      </c>
      <c r="J77" s="14" t="s">
        <v>28</v>
      </c>
      <c r="K77" s="15">
        <v>100.07889324289879</v>
      </c>
      <c r="L77" s="14">
        <v>15355648</v>
      </c>
      <c r="M77" s="14">
        <v>15229374</v>
      </c>
    </row>
    <row r="78" spans="1:13" ht="39.950000000000003" customHeight="1">
      <c r="A78" s="12">
        <v>1331</v>
      </c>
      <c r="B78" s="13" t="s">
        <v>105</v>
      </c>
      <c r="C78" s="12"/>
      <c r="D78" s="14">
        <v>105503959</v>
      </c>
      <c r="E78" s="14">
        <v>120644700</v>
      </c>
      <c r="F78" s="14">
        <v>120644700</v>
      </c>
      <c r="G78" s="14" t="s">
        <v>28</v>
      </c>
      <c r="H78" s="14">
        <v>117520271</v>
      </c>
      <c r="I78" s="14">
        <v>117520271</v>
      </c>
      <c r="J78" s="14" t="s">
        <v>28</v>
      </c>
      <c r="K78" s="15">
        <v>97.410222744969317</v>
      </c>
      <c r="L78" s="14">
        <v>12016312</v>
      </c>
      <c r="M78" s="14">
        <v>15140741</v>
      </c>
    </row>
    <row r="79" spans="1:13" ht="39.950000000000003" customHeight="1">
      <c r="A79" s="12">
        <v>1332</v>
      </c>
      <c r="B79" s="13" t="s">
        <v>106</v>
      </c>
      <c r="C79" s="12"/>
      <c r="D79" s="14">
        <v>0</v>
      </c>
      <c r="E79" s="14">
        <v>0</v>
      </c>
      <c r="F79" s="14">
        <v>0</v>
      </c>
      <c r="G79" s="14" t="s">
        <v>28</v>
      </c>
      <c r="H79" s="14">
        <v>0</v>
      </c>
      <c r="I79" s="14">
        <v>0</v>
      </c>
      <c r="J79" s="14" t="s">
        <v>28</v>
      </c>
      <c r="K79" s="15"/>
      <c r="L79" s="14">
        <v>0</v>
      </c>
      <c r="M79" s="14">
        <v>0</v>
      </c>
    </row>
    <row r="80" spans="1:13" ht="39.950000000000003" customHeight="1">
      <c r="A80" s="12">
        <v>1333</v>
      </c>
      <c r="B80" s="13" t="s">
        <v>107</v>
      </c>
      <c r="C80" s="12"/>
      <c r="D80" s="14">
        <v>0</v>
      </c>
      <c r="E80" s="14">
        <v>0</v>
      </c>
      <c r="F80" s="14">
        <v>0</v>
      </c>
      <c r="G80" s="14" t="s">
        <v>28</v>
      </c>
      <c r="H80" s="14">
        <v>0</v>
      </c>
      <c r="I80" s="14">
        <v>0</v>
      </c>
      <c r="J80" s="14" t="s">
        <v>28</v>
      </c>
      <c r="K80" s="15"/>
      <c r="L80" s="14">
        <v>0</v>
      </c>
      <c r="M80" s="14">
        <v>0</v>
      </c>
    </row>
    <row r="81" spans="1:13" ht="39.950000000000003" customHeight="1">
      <c r="A81" s="12">
        <v>1334</v>
      </c>
      <c r="B81" s="13" t="s">
        <v>108</v>
      </c>
      <c r="C81" s="12"/>
      <c r="D81" s="14">
        <v>39323467</v>
      </c>
      <c r="E81" s="14">
        <v>39412100</v>
      </c>
      <c r="F81" s="14">
        <v>39412100</v>
      </c>
      <c r="G81" s="14" t="s">
        <v>28</v>
      </c>
      <c r="H81" s="14">
        <v>42662803</v>
      </c>
      <c r="I81" s="14">
        <v>42662803</v>
      </c>
      <c r="J81" s="14" t="s">
        <v>28</v>
      </c>
      <c r="K81" s="15">
        <v>108.24798221865875</v>
      </c>
      <c r="L81" s="14">
        <v>3339336</v>
      </c>
      <c r="M81" s="14">
        <v>88633</v>
      </c>
    </row>
    <row r="82" spans="1:13" ht="39.950000000000003" customHeight="1">
      <c r="A82" s="12">
        <v>1340</v>
      </c>
      <c r="B82" s="13" t="s">
        <v>109</v>
      </c>
      <c r="C82" s="12" t="s">
        <v>110</v>
      </c>
      <c r="D82" s="14">
        <v>300000</v>
      </c>
      <c r="E82" s="14">
        <v>0</v>
      </c>
      <c r="F82" s="14">
        <v>0</v>
      </c>
      <c r="G82" s="14" t="s">
        <v>28</v>
      </c>
      <c r="H82" s="14">
        <v>0</v>
      </c>
      <c r="I82" s="14">
        <v>0</v>
      </c>
      <c r="J82" s="14" t="s">
        <v>28</v>
      </c>
      <c r="K82" s="15"/>
      <c r="L82" s="14">
        <v>-300000</v>
      </c>
      <c r="M82" s="14">
        <v>-300000</v>
      </c>
    </row>
    <row r="83" spans="1:13" ht="39.950000000000003" customHeight="1">
      <c r="A83" s="12">
        <v>1341</v>
      </c>
      <c r="B83" s="13" t="s">
        <v>111</v>
      </c>
      <c r="C83" s="12"/>
      <c r="D83" s="14">
        <v>0</v>
      </c>
      <c r="E83" s="14">
        <v>0</v>
      </c>
      <c r="F83" s="14">
        <v>0</v>
      </c>
      <c r="G83" s="14" t="s">
        <v>28</v>
      </c>
      <c r="H83" s="14">
        <v>0</v>
      </c>
      <c r="I83" s="14">
        <v>0</v>
      </c>
      <c r="J83" s="14" t="s">
        <v>28</v>
      </c>
      <c r="K83" s="15"/>
      <c r="L83" s="14">
        <v>0</v>
      </c>
      <c r="M83" s="14">
        <v>0</v>
      </c>
    </row>
    <row r="84" spans="1:13" ht="39.950000000000003" customHeight="1">
      <c r="A84" s="12">
        <v>1342</v>
      </c>
      <c r="B84" s="13" t="s">
        <v>112</v>
      </c>
      <c r="C84" s="12"/>
      <c r="D84" s="14">
        <v>0</v>
      </c>
      <c r="E84" s="14">
        <v>0</v>
      </c>
      <c r="F84" s="14">
        <v>0</v>
      </c>
      <c r="G84" s="14" t="s">
        <v>28</v>
      </c>
      <c r="H84" s="14">
        <v>0</v>
      </c>
      <c r="I84" s="14">
        <v>0</v>
      </c>
      <c r="J84" s="14" t="s">
        <v>28</v>
      </c>
      <c r="K84" s="15"/>
      <c r="L84" s="14">
        <v>0</v>
      </c>
      <c r="M84" s="14">
        <v>0</v>
      </c>
    </row>
    <row r="85" spans="1:13" ht="39.950000000000003" customHeight="1">
      <c r="A85" s="12">
        <v>1343</v>
      </c>
      <c r="B85" s="13" t="s">
        <v>113</v>
      </c>
      <c r="C85" s="12"/>
      <c r="D85" s="14">
        <v>300000</v>
      </c>
      <c r="E85" s="14">
        <v>0</v>
      </c>
      <c r="F85" s="14">
        <v>0</v>
      </c>
      <c r="G85" s="14" t="s">
        <v>28</v>
      </c>
      <c r="H85" s="14">
        <v>0</v>
      </c>
      <c r="I85" s="14">
        <v>0</v>
      </c>
      <c r="J85" s="14" t="s">
        <v>28</v>
      </c>
      <c r="K85" s="15"/>
      <c r="L85" s="14">
        <v>-300000</v>
      </c>
      <c r="M85" s="14">
        <v>-300000</v>
      </c>
    </row>
    <row r="86" spans="1:13" ht="39.950000000000003" customHeight="1">
      <c r="A86" s="12">
        <v>1350</v>
      </c>
      <c r="B86" s="13" t="s">
        <v>114</v>
      </c>
      <c r="C86" s="12" t="s">
        <v>115</v>
      </c>
      <c r="D86" s="14">
        <v>550108883.89999998</v>
      </c>
      <c r="E86" s="14">
        <v>597559500</v>
      </c>
      <c r="F86" s="14">
        <v>597559500</v>
      </c>
      <c r="G86" s="14" t="s">
        <v>28</v>
      </c>
      <c r="H86" s="14">
        <v>579936551.89999998</v>
      </c>
      <c r="I86" s="14">
        <v>579936551.89999998</v>
      </c>
      <c r="J86" s="14" t="s">
        <v>28</v>
      </c>
      <c r="K86" s="15">
        <v>97.050846300661263</v>
      </c>
      <c r="L86" s="14">
        <v>29827668</v>
      </c>
      <c r="M86" s="14">
        <v>47450616.100000024</v>
      </c>
    </row>
    <row r="87" spans="1:13" ht="39.950000000000003" customHeight="1">
      <c r="A87" s="12">
        <v>1351</v>
      </c>
      <c r="B87" s="13" t="s">
        <v>116</v>
      </c>
      <c r="C87" s="12"/>
      <c r="D87" s="14">
        <v>477137317.89999998</v>
      </c>
      <c r="E87" s="14">
        <v>466559500</v>
      </c>
      <c r="F87" s="14">
        <v>466559500</v>
      </c>
      <c r="G87" s="14" t="s">
        <v>28</v>
      </c>
      <c r="H87" s="14">
        <v>432452001.89999998</v>
      </c>
      <c r="I87" s="14">
        <v>432452001.89999998</v>
      </c>
      <c r="J87" s="14" t="s">
        <v>28</v>
      </c>
      <c r="K87" s="15">
        <v>92.689571619482621</v>
      </c>
      <c r="L87" s="14">
        <v>-44685316</v>
      </c>
      <c r="M87" s="14">
        <v>-10577817.899999976</v>
      </c>
    </row>
    <row r="88" spans="1:13" ht="39.950000000000003" customHeight="1">
      <c r="A88" s="12">
        <v>13501</v>
      </c>
      <c r="B88" s="13" t="s">
        <v>117</v>
      </c>
      <c r="C88" s="12"/>
      <c r="D88" s="14">
        <v>0</v>
      </c>
      <c r="E88" s="14">
        <v>0</v>
      </c>
      <c r="F88" s="14">
        <v>0</v>
      </c>
      <c r="G88" s="14" t="s">
        <v>28</v>
      </c>
      <c r="H88" s="14">
        <v>0</v>
      </c>
      <c r="I88" s="14">
        <v>0</v>
      </c>
      <c r="J88" s="14" t="s">
        <v>28</v>
      </c>
      <c r="K88" s="15"/>
      <c r="L88" s="14">
        <v>0</v>
      </c>
      <c r="M88" s="14">
        <v>0</v>
      </c>
    </row>
    <row r="89" spans="1:13" ht="39.950000000000003" customHeight="1">
      <c r="A89" s="12">
        <v>13502</v>
      </c>
      <c r="B89" s="13" t="s">
        <v>118</v>
      </c>
      <c r="C89" s="12"/>
      <c r="D89" s="14">
        <v>0</v>
      </c>
      <c r="E89" s="14">
        <v>0</v>
      </c>
      <c r="F89" s="14">
        <v>0</v>
      </c>
      <c r="G89" s="14" t="s">
        <v>28</v>
      </c>
      <c r="H89" s="14">
        <v>0</v>
      </c>
      <c r="I89" s="14">
        <v>0</v>
      </c>
      <c r="J89" s="14" t="s">
        <v>28</v>
      </c>
      <c r="K89" s="15"/>
      <c r="L89" s="14">
        <v>0</v>
      </c>
      <c r="M89" s="14">
        <v>0</v>
      </c>
    </row>
    <row r="90" spans="1:13" ht="39.950000000000003" customHeight="1">
      <c r="A90" s="12">
        <v>13503</v>
      </c>
      <c r="B90" s="13" t="s">
        <v>119</v>
      </c>
      <c r="C90" s="12"/>
      <c r="D90" s="14">
        <v>795000</v>
      </c>
      <c r="E90" s="14">
        <v>0</v>
      </c>
      <c r="F90" s="14">
        <v>0</v>
      </c>
      <c r="G90" s="14" t="s">
        <v>28</v>
      </c>
      <c r="H90" s="14">
        <v>530000</v>
      </c>
      <c r="I90" s="14">
        <v>530000</v>
      </c>
      <c r="J90" s="14" t="s">
        <v>28</v>
      </c>
      <c r="K90" s="15"/>
      <c r="L90" s="14">
        <v>-265000</v>
      </c>
      <c r="M90" s="14">
        <v>-795000</v>
      </c>
    </row>
    <row r="91" spans="1:13" ht="39.950000000000003" customHeight="1">
      <c r="A91" s="12">
        <v>13504</v>
      </c>
      <c r="B91" s="13" t="s">
        <v>120</v>
      </c>
      <c r="C91" s="12"/>
      <c r="D91" s="14">
        <v>4680112</v>
      </c>
      <c r="E91" s="14">
        <v>2925000</v>
      </c>
      <c r="F91" s="14">
        <v>2925000</v>
      </c>
      <c r="G91" s="14" t="s">
        <v>28</v>
      </c>
      <c r="H91" s="14">
        <v>6064212</v>
      </c>
      <c r="I91" s="14">
        <v>6064212</v>
      </c>
      <c r="J91" s="14" t="s">
        <v>28</v>
      </c>
      <c r="K91" s="15">
        <v>207.32348717948716</v>
      </c>
      <c r="L91" s="14">
        <v>1384100</v>
      </c>
      <c r="M91" s="14">
        <v>-1755112</v>
      </c>
    </row>
    <row r="92" spans="1:13" ht="39.950000000000003" customHeight="1">
      <c r="A92" s="12">
        <v>13505</v>
      </c>
      <c r="B92" s="13" t="s">
        <v>121</v>
      </c>
      <c r="C92" s="12"/>
      <c r="D92" s="14">
        <v>3065000</v>
      </c>
      <c r="E92" s="14">
        <v>7500000</v>
      </c>
      <c r="F92" s="14">
        <v>7500000</v>
      </c>
      <c r="G92" s="14" t="s">
        <v>28</v>
      </c>
      <c r="H92" s="14">
        <v>3300000</v>
      </c>
      <c r="I92" s="14">
        <v>3300000</v>
      </c>
      <c r="J92" s="14" t="s">
        <v>28</v>
      </c>
      <c r="K92" s="15">
        <v>44</v>
      </c>
      <c r="L92" s="14">
        <v>235000</v>
      </c>
      <c r="M92" s="14">
        <v>4435000</v>
      </c>
    </row>
    <row r="93" spans="1:13" ht="39.950000000000003" customHeight="1">
      <c r="A93" s="12">
        <v>13506</v>
      </c>
      <c r="B93" s="13" t="s">
        <v>122</v>
      </c>
      <c r="C93" s="12"/>
      <c r="D93" s="14">
        <v>0</v>
      </c>
      <c r="E93" s="14">
        <v>75000</v>
      </c>
      <c r="F93" s="14">
        <v>75000</v>
      </c>
      <c r="G93" s="14" t="s">
        <v>28</v>
      </c>
      <c r="H93" s="14">
        <v>0</v>
      </c>
      <c r="I93" s="14">
        <v>0</v>
      </c>
      <c r="J93" s="14" t="s">
        <v>28</v>
      </c>
      <c r="K93" s="15">
        <v>0</v>
      </c>
      <c r="L93" s="14">
        <v>0</v>
      </c>
      <c r="M93" s="14">
        <v>75000</v>
      </c>
    </row>
    <row r="94" spans="1:13" ht="39.950000000000003" customHeight="1">
      <c r="A94" s="12">
        <v>13507</v>
      </c>
      <c r="B94" s="13" t="s">
        <v>123</v>
      </c>
      <c r="C94" s="12"/>
      <c r="D94" s="14">
        <v>187416303</v>
      </c>
      <c r="E94" s="14">
        <v>233900000</v>
      </c>
      <c r="F94" s="14">
        <v>233900000</v>
      </c>
      <c r="G94" s="14" t="s">
        <v>28</v>
      </c>
      <c r="H94" s="14">
        <v>201217185</v>
      </c>
      <c r="I94" s="14">
        <v>201217185</v>
      </c>
      <c r="J94" s="14" t="s">
        <v>28</v>
      </c>
      <c r="K94" s="15">
        <v>86.027013681060282</v>
      </c>
      <c r="L94" s="14">
        <v>13800882</v>
      </c>
      <c r="M94" s="14">
        <v>46483697</v>
      </c>
    </row>
    <row r="95" spans="1:13" ht="39.950000000000003" customHeight="1">
      <c r="A95" s="12">
        <v>13508</v>
      </c>
      <c r="B95" s="13" t="s">
        <v>124</v>
      </c>
      <c r="C95" s="12"/>
      <c r="D95" s="14">
        <v>0</v>
      </c>
      <c r="E95" s="14">
        <v>0</v>
      </c>
      <c r="F95" s="14">
        <v>0</v>
      </c>
      <c r="G95" s="14" t="s">
        <v>28</v>
      </c>
      <c r="H95" s="14">
        <v>0</v>
      </c>
      <c r="I95" s="14">
        <v>0</v>
      </c>
      <c r="J95" s="14" t="s">
        <v>28</v>
      </c>
      <c r="K95" s="15"/>
      <c r="L95" s="14">
        <v>0</v>
      </c>
      <c r="M95" s="14">
        <v>0</v>
      </c>
    </row>
    <row r="96" spans="1:13" ht="39.950000000000003" customHeight="1">
      <c r="A96" s="12">
        <v>13509</v>
      </c>
      <c r="B96" s="13" t="s">
        <v>125</v>
      </c>
      <c r="C96" s="12"/>
      <c r="D96" s="14">
        <v>0</v>
      </c>
      <c r="E96" s="14">
        <v>0</v>
      </c>
      <c r="F96" s="14">
        <v>0</v>
      </c>
      <c r="G96" s="14" t="s">
        <v>28</v>
      </c>
      <c r="H96" s="14">
        <v>0</v>
      </c>
      <c r="I96" s="14">
        <v>0</v>
      </c>
      <c r="J96" s="14" t="s">
        <v>28</v>
      </c>
      <c r="K96" s="15"/>
      <c r="L96" s="14">
        <v>0</v>
      </c>
      <c r="M96" s="14">
        <v>0</v>
      </c>
    </row>
    <row r="97" spans="1:13" ht="39.950000000000003" customHeight="1">
      <c r="A97" s="12">
        <v>13510</v>
      </c>
      <c r="B97" s="13" t="s">
        <v>126</v>
      </c>
      <c r="C97" s="12"/>
      <c r="D97" s="14">
        <v>0</v>
      </c>
      <c r="E97" s="14">
        <v>0</v>
      </c>
      <c r="F97" s="14">
        <v>0</v>
      </c>
      <c r="G97" s="14" t="s">
        <v>28</v>
      </c>
      <c r="H97" s="14">
        <v>0</v>
      </c>
      <c r="I97" s="14">
        <v>0</v>
      </c>
      <c r="J97" s="14" t="s">
        <v>28</v>
      </c>
      <c r="K97" s="15"/>
      <c r="L97" s="14">
        <v>0</v>
      </c>
      <c r="M97" s="14">
        <v>0</v>
      </c>
    </row>
    <row r="98" spans="1:13" ht="39.950000000000003" customHeight="1">
      <c r="A98" s="12">
        <v>13511</v>
      </c>
      <c r="B98" s="13" t="s">
        <v>127</v>
      </c>
      <c r="C98" s="12"/>
      <c r="D98" s="14">
        <v>0</v>
      </c>
      <c r="E98" s="14">
        <v>0</v>
      </c>
      <c r="F98" s="14">
        <v>0</v>
      </c>
      <c r="G98" s="14" t="s">
        <v>28</v>
      </c>
      <c r="H98" s="14">
        <v>0</v>
      </c>
      <c r="I98" s="14">
        <v>0</v>
      </c>
      <c r="J98" s="14" t="s">
        <v>28</v>
      </c>
      <c r="K98" s="15"/>
      <c r="L98" s="14">
        <v>0</v>
      </c>
      <c r="M98" s="14">
        <v>0</v>
      </c>
    </row>
    <row r="99" spans="1:13" ht="39.950000000000003" customHeight="1">
      <c r="A99" s="12">
        <v>13512</v>
      </c>
      <c r="B99" s="13" t="s">
        <v>128</v>
      </c>
      <c r="C99" s="12"/>
      <c r="D99" s="14">
        <v>0</v>
      </c>
      <c r="E99" s="14">
        <v>0</v>
      </c>
      <c r="F99" s="14">
        <v>0</v>
      </c>
      <c r="G99" s="14" t="s">
        <v>28</v>
      </c>
      <c r="H99" s="14">
        <v>0</v>
      </c>
      <c r="I99" s="14">
        <v>0</v>
      </c>
      <c r="J99" s="14" t="s">
        <v>28</v>
      </c>
      <c r="K99" s="15"/>
      <c r="L99" s="14">
        <v>0</v>
      </c>
      <c r="M99" s="14">
        <v>0</v>
      </c>
    </row>
    <row r="100" spans="1:13" ht="39.950000000000003" customHeight="1">
      <c r="A100" s="12">
        <v>13513</v>
      </c>
      <c r="B100" s="13" t="s">
        <v>129</v>
      </c>
      <c r="C100" s="12"/>
      <c r="D100" s="14">
        <v>166104720.90000001</v>
      </c>
      <c r="E100" s="14">
        <v>106752000</v>
      </c>
      <c r="F100" s="14">
        <v>106752000</v>
      </c>
      <c r="G100" s="14" t="s">
        <v>28</v>
      </c>
      <c r="H100" s="14">
        <v>114549677</v>
      </c>
      <c r="I100" s="14">
        <v>114549677</v>
      </c>
      <c r="J100" s="14" t="s">
        <v>28</v>
      </c>
      <c r="K100" s="15">
        <v>107.30447860461632</v>
      </c>
      <c r="L100" s="14">
        <v>-51555043.900000006</v>
      </c>
      <c r="M100" s="14">
        <v>-59352720.900000006</v>
      </c>
    </row>
    <row r="101" spans="1:13" ht="39.950000000000003" customHeight="1">
      <c r="A101" s="12">
        <v>13514</v>
      </c>
      <c r="B101" s="13" t="s">
        <v>130</v>
      </c>
      <c r="C101" s="12"/>
      <c r="D101" s="14">
        <v>115033182</v>
      </c>
      <c r="E101" s="14">
        <v>115317500</v>
      </c>
      <c r="F101" s="14">
        <v>115317500</v>
      </c>
      <c r="G101" s="14" t="s">
        <v>28</v>
      </c>
      <c r="H101" s="14">
        <v>106748927.90000001</v>
      </c>
      <c r="I101" s="14">
        <v>106748927.90000001</v>
      </c>
      <c r="J101" s="14" t="s">
        <v>28</v>
      </c>
      <c r="K101" s="15">
        <v>92.569582153619351</v>
      </c>
      <c r="L101" s="14">
        <v>-8284254.099999994</v>
      </c>
      <c r="M101" s="14">
        <v>284318</v>
      </c>
    </row>
    <row r="102" spans="1:13" ht="39.950000000000003" customHeight="1">
      <c r="A102" s="12">
        <v>13515</v>
      </c>
      <c r="B102" s="13" t="s">
        <v>131</v>
      </c>
      <c r="C102" s="12"/>
      <c r="D102" s="14">
        <v>0</v>
      </c>
      <c r="E102" s="14">
        <v>0</v>
      </c>
      <c r="F102" s="14">
        <v>0</v>
      </c>
      <c r="G102" s="14" t="s">
        <v>28</v>
      </c>
      <c r="H102" s="14">
        <v>0</v>
      </c>
      <c r="I102" s="14">
        <v>0</v>
      </c>
      <c r="J102" s="14" t="s">
        <v>28</v>
      </c>
      <c r="K102" s="15"/>
      <c r="L102" s="14">
        <v>0</v>
      </c>
      <c r="M102" s="14">
        <v>0</v>
      </c>
    </row>
    <row r="103" spans="1:13" ht="39.950000000000003" customHeight="1">
      <c r="A103" s="12">
        <v>13516</v>
      </c>
      <c r="B103" s="13" t="s">
        <v>132</v>
      </c>
      <c r="C103" s="12"/>
      <c r="D103" s="14">
        <v>0</v>
      </c>
      <c r="E103" s="14">
        <v>0</v>
      </c>
      <c r="F103" s="14">
        <v>0</v>
      </c>
      <c r="G103" s="14" t="s">
        <v>28</v>
      </c>
      <c r="H103" s="14">
        <v>0</v>
      </c>
      <c r="I103" s="14">
        <v>0</v>
      </c>
      <c r="J103" s="14" t="s">
        <v>28</v>
      </c>
      <c r="K103" s="15"/>
      <c r="L103" s="14">
        <v>0</v>
      </c>
      <c r="M103" s="14">
        <v>0</v>
      </c>
    </row>
    <row r="104" spans="1:13" ht="39.950000000000003" customHeight="1">
      <c r="A104" s="12">
        <v>13517</v>
      </c>
      <c r="B104" s="13" t="s">
        <v>133</v>
      </c>
      <c r="C104" s="12"/>
      <c r="D104" s="14">
        <v>0</v>
      </c>
      <c r="E104" s="14">
        <v>0</v>
      </c>
      <c r="F104" s="14">
        <v>0</v>
      </c>
      <c r="G104" s="14" t="s">
        <v>28</v>
      </c>
      <c r="H104" s="14">
        <v>0</v>
      </c>
      <c r="I104" s="14">
        <v>0</v>
      </c>
      <c r="J104" s="14" t="s">
        <v>28</v>
      </c>
      <c r="K104" s="15"/>
      <c r="L104" s="14">
        <v>0</v>
      </c>
      <c r="M104" s="14">
        <v>0</v>
      </c>
    </row>
    <row r="105" spans="1:13" ht="39.950000000000003" customHeight="1">
      <c r="A105" s="12">
        <v>13518</v>
      </c>
      <c r="B105" s="13" t="s">
        <v>134</v>
      </c>
      <c r="C105" s="12"/>
      <c r="D105" s="14">
        <v>43000</v>
      </c>
      <c r="E105" s="14">
        <v>90000</v>
      </c>
      <c r="F105" s="14">
        <v>90000</v>
      </c>
      <c r="G105" s="14" t="s">
        <v>28</v>
      </c>
      <c r="H105" s="14">
        <v>42000</v>
      </c>
      <c r="I105" s="14">
        <v>42000</v>
      </c>
      <c r="J105" s="14" t="s">
        <v>28</v>
      </c>
      <c r="K105" s="15">
        <v>46.666666666666664</v>
      </c>
      <c r="L105" s="14">
        <v>-1000</v>
      </c>
      <c r="M105" s="14">
        <v>47000</v>
      </c>
    </row>
    <row r="106" spans="1:13" ht="39.950000000000003" customHeight="1">
      <c r="A106" s="12">
        <v>13519</v>
      </c>
      <c r="B106" s="13" t="s">
        <v>135</v>
      </c>
      <c r="C106" s="12"/>
      <c r="D106" s="14">
        <v>0</v>
      </c>
      <c r="E106" s="14">
        <v>0</v>
      </c>
      <c r="F106" s="14">
        <v>0</v>
      </c>
      <c r="G106" s="14" t="s">
        <v>28</v>
      </c>
      <c r="H106" s="14">
        <v>0</v>
      </c>
      <c r="I106" s="14">
        <v>0</v>
      </c>
      <c r="J106" s="14" t="s">
        <v>28</v>
      </c>
      <c r="K106" s="15"/>
      <c r="L106" s="14">
        <v>0</v>
      </c>
      <c r="M106" s="14">
        <v>0</v>
      </c>
    </row>
    <row r="107" spans="1:13" ht="39.950000000000003" customHeight="1">
      <c r="A107" s="12">
        <v>13520</v>
      </c>
      <c r="B107" s="13" t="s">
        <v>136</v>
      </c>
      <c r="C107" s="12"/>
      <c r="D107" s="14">
        <v>0</v>
      </c>
      <c r="E107" s="14">
        <v>0</v>
      </c>
      <c r="F107" s="14">
        <v>0</v>
      </c>
      <c r="G107" s="14" t="s">
        <v>28</v>
      </c>
      <c r="H107" s="14">
        <v>0</v>
      </c>
      <c r="I107" s="14">
        <v>0</v>
      </c>
      <c r="J107" s="14" t="s">
        <v>28</v>
      </c>
      <c r="K107" s="15"/>
      <c r="L107" s="14">
        <v>0</v>
      </c>
      <c r="M107" s="14">
        <v>0</v>
      </c>
    </row>
    <row r="108" spans="1:13" ht="39.950000000000003" customHeight="1">
      <c r="A108" s="12">
        <v>1352</v>
      </c>
      <c r="B108" s="13" t="s">
        <v>137</v>
      </c>
      <c r="C108" s="12"/>
      <c r="D108" s="14">
        <v>72971566</v>
      </c>
      <c r="E108" s="14">
        <v>131000000</v>
      </c>
      <c r="F108" s="14">
        <v>131000000</v>
      </c>
      <c r="G108" s="14" t="s">
        <v>28</v>
      </c>
      <c r="H108" s="14">
        <v>147484550</v>
      </c>
      <c r="I108" s="14">
        <v>147484550</v>
      </c>
      <c r="J108" s="14" t="s">
        <v>28</v>
      </c>
      <c r="K108" s="15">
        <v>112.58362595419847</v>
      </c>
      <c r="L108" s="14">
        <v>74512984</v>
      </c>
      <c r="M108" s="14">
        <v>58028434</v>
      </c>
    </row>
    <row r="109" spans="1:13" ht="39.950000000000003" customHeight="1">
      <c r="A109" s="12">
        <v>1353</v>
      </c>
      <c r="B109" s="13" t="s">
        <v>138</v>
      </c>
      <c r="C109" s="12"/>
      <c r="D109" s="14">
        <v>0</v>
      </c>
      <c r="E109" s="14">
        <v>0</v>
      </c>
      <c r="F109" s="14">
        <v>0</v>
      </c>
      <c r="G109" s="14" t="s">
        <v>28</v>
      </c>
      <c r="H109" s="14">
        <v>0</v>
      </c>
      <c r="I109" s="14">
        <v>0</v>
      </c>
      <c r="J109" s="14" t="s">
        <v>28</v>
      </c>
      <c r="K109" s="15"/>
      <c r="L109" s="14">
        <v>0</v>
      </c>
      <c r="M109" s="14">
        <v>0</v>
      </c>
    </row>
    <row r="110" spans="1:13" ht="39.950000000000003" customHeight="1">
      <c r="A110" s="12">
        <v>1360</v>
      </c>
      <c r="B110" s="13" t="s">
        <v>139</v>
      </c>
      <c r="C110" s="12" t="s">
        <v>140</v>
      </c>
      <c r="D110" s="14">
        <v>8446695</v>
      </c>
      <c r="E110" s="14">
        <v>8750000</v>
      </c>
      <c r="F110" s="14">
        <v>8750000</v>
      </c>
      <c r="G110" s="14" t="s">
        <v>28</v>
      </c>
      <c r="H110" s="14">
        <v>4347333</v>
      </c>
      <c r="I110" s="14">
        <v>4347333</v>
      </c>
      <c r="J110" s="14" t="s">
        <v>28</v>
      </c>
      <c r="K110" s="15">
        <v>49.683805714285718</v>
      </c>
      <c r="L110" s="14">
        <v>-4099362</v>
      </c>
      <c r="M110" s="14">
        <v>303305</v>
      </c>
    </row>
    <row r="111" spans="1:13" ht="39.950000000000003" customHeight="1">
      <c r="A111" s="12">
        <v>1361</v>
      </c>
      <c r="B111" s="13" t="s">
        <v>141</v>
      </c>
      <c r="C111" s="12"/>
      <c r="D111" s="14">
        <v>8446695</v>
      </c>
      <c r="E111" s="14">
        <v>8750000</v>
      </c>
      <c r="F111" s="14">
        <v>8750000</v>
      </c>
      <c r="G111" s="14" t="s">
        <v>28</v>
      </c>
      <c r="H111" s="14">
        <v>4347333</v>
      </c>
      <c r="I111" s="14">
        <v>4347333</v>
      </c>
      <c r="J111" s="14" t="s">
        <v>28</v>
      </c>
      <c r="K111" s="15">
        <v>49.683805714285718</v>
      </c>
      <c r="L111" s="14">
        <v>-4099362</v>
      </c>
      <c r="M111" s="14">
        <v>303305</v>
      </c>
    </row>
    <row r="112" spans="1:13" ht="39.950000000000003" customHeight="1">
      <c r="A112" s="12">
        <v>1362</v>
      </c>
      <c r="B112" s="13" t="s">
        <v>142</v>
      </c>
      <c r="C112" s="12"/>
      <c r="D112" s="14">
        <v>0</v>
      </c>
      <c r="E112" s="14">
        <v>0</v>
      </c>
      <c r="F112" s="14">
        <v>0</v>
      </c>
      <c r="G112" s="14" t="s">
        <v>28</v>
      </c>
      <c r="H112" s="14">
        <v>0</v>
      </c>
      <c r="I112" s="14">
        <v>0</v>
      </c>
      <c r="J112" s="14" t="s">
        <v>28</v>
      </c>
      <c r="K112" s="15"/>
      <c r="L112" s="14">
        <v>0</v>
      </c>
      <c r="M112" s="14">
        <v>0</v>
      </c>
    </row>
    <row r="113" spans="1:13" ht="39.950000000000003" customHeight="1">
      <c r="A113" s="12">
        <v>1370</v>
      </c>
      <c r="B113" s="13" t="s">
        <v>143</v>
      </c>
      <c r="C113" s="12" t="s">
        <v>144</v>
      </c>
      <c r="D113" s="14">
        <v>-18400</v>
      </c>
      <c r="E113" s="14">
        <v>0</v>
      </c>
      <c r="F113" s="14">
        <v>0</v>
      </c>
      <c r="G113" s="14" t="s">
        <v>28</v>
      </c>
      <c r="H113" s="14">
        <v>0</v>
      </c>
      <c r="I113" s="14">
        <v>0</v>
      </c>
      <c r="J113" s="14" t="s">
        <v>28</v>
      </c>
      <c r="K113" s="15"/>
      <c r="L113" s="14">
        <v>18400</v>
      </c>
      <c r="M113" s="14">
        <v>18400</v>
      </c>
    </row>
    <row r="114" spans="1:13" ht="39.950000000000003" customHeight="1">
      <c r="A114" s="12">
        <v>1371</v>
      </c>
      <c r="B114" s="13" t="s">
        <v>145</v>
      </c>
      <c r="C114" s="12"/>
      <c r="D114" s="14">
        <v>0</v>
      </c>
      <c r="E114" s="14">
        <v>0</v>
      </c>
      <c r="F114" s="14">
        <v>0</v>
      </c>
      <c r="G114" s="14" t="s">
        <v>28</v>
      </c>
      <c r="H114" s="14">
        <v>0</v>
      </c>
      <c r="I114" s="14">
        <v>0</v>
      </c>
      <c r="J114" s="14" t="s">
        <v>28</v>
      </c>
      <c r="K114" s="15"/>
      <c r="L114" s="14">
        <v>0</v>
      </c>
      <c r="M114" s="14">
        <v>0</v>
      </c>
    </row>
    <row r="115" spans="1:13" ht="39.950000000000003" customHeight="1">
      <c r="A115" s="12">
        <v>1372</v>
      </c>
      <c r="B115" s="13" t="s">
        <v>146</v>
      </c>
      <c r="C115" s="12"/>
      <c r="D115" s="14">
        <v>-18400</v>
      </c>
      <c r="E115" s="14">
        <v>0</v>
      </c>
      <c r="F115" s="14">
        <v>0</v>
      </c>
      <c r="G115" s="14" t="s">
        <v>28</v>
      </c>
      <c r="H115" s="14">
        <v>0</v>
      </c>
      <c r="I115" s="14">
        <v>0</v>
      </c>
      <c r="J115" s="14" t="s">
        <v>28</v>
      </c>
      <c r="K115" s="15"/>
      <c r="L115" s="14">
        <v>18400</v>
      </c>
      <c r="M115" s="14">
        <v>18400</v>
      </c>
    </row>
    <row r="116" spans="1:13" ht="39.950000000000003" customHeight="1">
      <c r="A116" s="12">
        <v>1380</v>
      </c>
      <c r="B116" s="13" t="s">
        <v>147</v>
      </c>
      <c r="C116" s="12" t="s">
        <v>148</v>
      </c>
      <c r="D116" s="14">
        <v>0</v>
      </c>
      <c r="E116" s="14">
        <v>26296730</v>
      </c>
      <c r="F116" s="14" t="s">
        <v>28</v>
      </c>
      <c r="G116" s="14">
        <v>26296730</v>
      </c>
      <c r="H116" s="14">
        <v>7000000</v>
      </c>
      <c r="I116" s="14" t="s">
        <v>28</v>
      </c>
      <c r="J116" s="14">
        <v>7000000</v>
      </c>
      <c r="K116" s="15">
        <v>26.619279279210762</v>
      </c>
      <c r="L116" s="14">
        <v>7000000</v>
      </c>
      <c r="M116" s="14">
        <v>26296730</v>
      </c>
    </row>
    <row r="117" spans="1:13" ht="39.950000000000003" customHeight="1">
      <c r="A117" s="12">
        <v>1381</v>
      </c>
      <c r="B117" s="13" t="s">
        <v>149</v>
      </c>
      <c r="C117" s="12"/>
      <c r="D117" s="14">
        <v>0</v>
      </c>
      <c r="E117" s="14">
        <v>26296730</v>
      </c>
      <c r="F117" s="14" t="s">
        <v>28</v>
      </c>
      <c r="G117" s="14">
        <v>26296730</v>
      </c>
      <c r="H117" s="14">
        <v>7000000</v>
      </c>
      <c r="I117" s="14" t="s">
        <v>28</v>
      </c>
      <c r="J117" s="14">
        <v>7000000</v>
      </c>
      <c r="K117" s="15">
        <v>26.619279279210762</v>
      </c>
      <c r="L117" s="14">
        <v>7000000</v>
      </c>
      <c r="M117" s="14">
        <v>26296730</v>
      </c>
    </row>
    <row r="118" spans="1:13" ht="39.950000000000003" customHeight="1">
      <c r="A118" s="12">
        <v>1382</v>
      </c>
      <c r="B118" s="13" t="s">
        <v>150</v>
      </c>
      <c r="C118" s="12"/>
      <c r="D118" s="14">
        <v>0</v>
      </c>
      <c r="E118" s="14">
        <v>0</v>
      </c>
      <c r="F118" s="14" t="s">
        <v>28</v>
      </c>
      <c r="G118" s="14">
        <v>0</v>
      </c>
      <c r="H118" s="14">
        <v>0</v>
      </c>
      <c r="I118" s="14" t="s">
        <v>28</v>
      </c>
      <c r="J118" s="14">
        <v>0</v>
      </c>
      <c r="K118" s="15"/>
      <c r="L118" s="14">
        <v>0</v>
      </c>
      <c r="M118" s="14">
        <v>0</v>
      </c>
    </row>
    <row r="119" spans="1:13" ht="39.950000000000003" customHeight="1">
      <c r="A119" s="12">
        <v>1390</v>
      </c>
      <c r="B119" s="13" t="s">
        <v>151</v>
      </c>
      <c r="C119" s="12" t="s">
        <v>152</v>
      </c>
      <c r="D119" s="14">
        <v>10974094.5</v>
      </c>
      <c r="E119" s="14">
        <v>56600000</v>
      </c>
      <c r="F119" s="14">
        <v>56600000</v>
      </c>
      <c r="G119" s="14">
        <v>346884700</v>
      </c>
      <c r="H119" s="14">
        <v>62461417.700000003</v>
      </c>
      <c r="I119" s="14">
        <v>62461417.700000003</v>
      </c>
      <c r="J119" s="14">
        <v>150000000</v>
      </c>
      <c r="K119" s="15">
        <v>110.35586166077739</v>
      </c>
      <c r="L119" s="14">
        <v>51487323.200000003</v>
      </c>
      <c r="M119" s="14">
        <v>45625905.5</v>
      </c>
    </row>
    <row r="120" spans="1:13" ht="39.950000000000003" customHeight="1">
      <c r="A120" s="12">
        <v>1391</v>
      </c>
      <c r="B120" s="13" t="s">
        <v>153</v>
      </c>
      <c r="C120" s="12"/>
      <c r="D120" s="14">
        <v>0</v>
      </c>
      <c r="E120" s="14">
        <v>0</v>
      </c>
      <c r="F120" s="14" t="s">
        <v>28</v>
      </c>
      <c r="G120" s="14">
        <v>0</v>
      </c>
      <c r="H120" s="14">
        <v>0</v>
      </c>
      <c r="I120" s="14" t="s">
        <v>28</v>
      </c>
      <c r="J120" s="14">
        <v>0</v>
      </c>
      <c r="K120" s="15"/>
      <c r="L120" s="14">
        <v>0</v>
      </c>
      <c r="M120" s="14">
        <v>0</v>
      </c>
    </row>
    <row r="121" spans="1:13" ht="39.950000000000003" customHeight="1">
      <c r="A121" s="12">
        <v>1392</v>
      </c>
      <c r="B121" s="13" t="s">
        <v>154</v>
      </c>
      <c r="C121" s="12"/>
      <c r="D121" s="14">
        <v>300000000</v>
      </c>
      <c r="E121" s="14">
        <v>346884700</v>
      </c>
      <c r="F121" s="14" t="s">
        <v>28</v>
      </c>
      <c r="G121" s="14">
        <v>346884700</v>
      </c>
      <c r="H121" s="14">
        <v>150000000</v>
      </c>
      <c r="I121" s="14" t="s">
        <v>28</v>
      </c>
      <c r="J121" s="14">
        <v>150000000</v>
      </c>
      <c r="K121" s="15">
        <v>43.242034024562052</v>
      </c>
      <c r="L121" s="14">
        <v>-150000000</v>
      </c>
      <c r="M121" s="14">
        <v>46884700</v>
      </c>
    </row>
    <row r="122" spans="1:13" ht="39.950000000000003" customHeight="1">
      <c r="A122" s="12">
        <v>1393</v>
      </c>
      <c r="B122" s="13" t="s">
        <v>155</v>
      </c>
      <c r="C122" s="12"/>
      <c r="D122" s="14">
        <v>10974094.5</v>
      </c>
      <c r="E122" s="14">
        <v>56600000</v>
      </c>
      <c r="F122" s="14">
        <v>56600000</v>
      </c>
      <c r="G122" s="14">
        <v>0</v>
      </c>
      <c r="H122" s="14">
        <v>62461417.700000003</v>
      </c>
      <c r="I122" s="14">
        <v>62461417.700000003</v>
      </c>
      <c r="J122" s="14">
        <v>0</v>
      </c>
      <c r="K122" s="15">
        <v>110.35586166077739</v>
      </c>
      <c r="L122" s="14">
        <v>51487323.200000003</v>
      </c>
      <c r="M122" s="14">
        <v>45625905.5</v>
      </c>
    </row>
  </sheetData>
  <autoFilter ref="A15:M122"/>
  <mergeCells count="15">
    <mergeCell ref="A4:F4"/>
    <mergeCell ref="A6:I6"/>
    <mergeCell ref="A7:J7"/>
    <mergeCell ref="A8:I8"/>
    <mergeCell ref="A12:A13"/>
    <mergeCell ref="B12:B14"/>
    <mergeCell ref="C12:C14"/>
    <mergeCell ref="D12:D14"/>
    <mergeCell ref="E12:G12"/>
    <mergeCell ref="H12:J12"/>
    <mergeCell ref="K12:K13"/>
    <mergeCell ref="L12:L13"/>
    <mergeCell ref="M12:M13"/>
    <mergeCell ref="F13:G13"/>
    <mergeCell ref="I13:J13"/>
  </mergeCells>
  <pageMargins left="1.9" right="0.7" top="0.75" bottom="0.7" header="0.5" footer="0.5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16"/>
  <sheetViews>
    <sheetView zoomScaleSheetLayoutView="100" workbookViewId="0">
      <selection activeCell="A9" sqref="A9"/>
    </sheetView>
  </sheetViews>
  <sheetFormatPr defaultRowHeight="15" customHeight="1"/>
  <cols>
    <col min="1" max="1" width="7.5703125" style="1" customWidth="1"/>
    <col min="2" max="2" width="47.5703125" style="1" customWidth="1"/>
    <col min="3" max="3" width="3" style="1" customWidth="1"/>
    <col min="4" max="5" width="2.28515625" style="1" customWidth="1"/>
    <col min="6" max="6" width="15.42578125" style="1" customWidth="1"/>
    <col min="7" max="7" width="16" style="1" customWidth="1"/>
    <col min="8" max="8" width="15.42578125" style="1" customWidth="1"/>
    <col min="9" max="9" width="16" style="1" customWidth="1"/>
    <col min="10" max="12" width="15.42578125" style="1" customWidth="1"/>
    <col min="13" max="13" width="8" style="1" customWidth="1"/>
    <col min="14" max="14" width="15.42578125" style="1" bestFit="1" customWidth="1"/>
    <col min="15" max="15" width="16" style="1" bestFit="1" customWidth="1"/>
    <col min="16" max="16384" width="9.140625" style="1"/>
  </cols>
  <sheetData>
    <row r="1" spans="1:15" s="2" customFormat="1" ht="15" customHeight="1">
      <c r="L1" s="4"/>
      <c r="M1" s="3"/>
    </row>
    <row r="2" spans="1:15" s="2" customFormat="1" ht="15" customHeight="1">
      <c r="L2" s="5" t="s">
        <v>156</v>
      </c>
    </row>
    <row r="3" spans="1:15" s="2" customFormat="1" ht="15" customHeight="1">
      <c r="L3" s="5" t="s">
        <v>1</v>
      </c>
    </row>
    <row r="4" spans="1:15" s="2" customFormat="1" ht="15" customHeight="1">
      <c r="A4" s="156"/>
      <c r="B4" s="156"/>
      <c r="C4" s="156"/>
      <c r="D4" s="156"/>
      <c r="E4" s="156"/>
      <c r="F4" s="156"/>
      <c r="G4" s="156"/>
      <c r="L4" s="5" t="s">
        <v>2</v>
      </c>
    </row>
    <row r="5" spans="1:15" s="2" customFormat="1" ht="15" customHeight="1">
      <c r="A5" s="6"/>
      <c r="B5" s="6"/>
      <c r="C5" s="6"/>
      <c r="D5" s="6"/>
      <c r="E5" s="6"/>
      <c r="F5" s="6"/>
      <c r="G5" s="6"/>
      <c r="L5" s="5" t="s">
        <v>3</v>
      </c>
    </row>
    <row r="6" spans="1:15" ht="15" customHeight="1">
      <c r="A6" s="157" t="s">
        <v>4</v>
      </c>
      <c r="B6" s="157"/>
      <c r="C6" s="157"/>
      <c r="D6" s="157"/>
      <c r="E6" s="157"/>
      <c r="F6" s="157"/>
      <c r="G6" s="157"/>
      <c r="H6" s="157"/>
      <c r="I6" s="157"/>
    </row>
    <row r="7" spans="1:15" ht="15" customHeight="1">
      <c r="A7" s="157" t="s">
        <v>157</v>
      </c>
      <c r="B7" s="157"/>
      <c r="C7" s="157"/>
      <c r="D7" s="157"/>
      <c r="E7" s="157"/>
      <c r="F7" s="157"/>
      <c r="G7" s="157"/>
      <c r="H7" s="157"/>
      <c r="I7" s="157"/>
      <c r="J7" s="157"/>
    </row>
    <row r="8" spans="1:15" ht="15" customHeight="1">
      <c r="A8" s="157" t="s">
        <v>6</v>
      </c>
      <c r="B8" s="157"/>
      <c r="C8" s="157"/>
      <c r="D8" s="157"/>
      <c r="E8" s="157"/>
      <c r="F8" s="157"/>
      <c r="G8" s="157"/>
      <c r="H8" s="157"/>
      <c r="I8" s="157"/>
    </row>
    <row r="12" spans="1:15" ht="70.5" customHeight="1">
      <c r="A12" s="158" t="s">
        <v>7</v>
      </c>
      <c r="B12" s="169" t="s">
        <v>158</v>
      </c>
      <c r="C12" s="172" t="s">
        <v>159</v>
      </c>
      <c r="D12" s="172" t="s">
        <v>160</v>
      </c>
      <c r="E12" s="172" t="s">
        <v>161</v>
      </c>
      <c r="F12" s="162" t="s">
        <v>162</v>
      </c>
      <c r="G12" s="166" t="s">
        <v>11</v>
      </c>
      <c r="H12" s="167"/>
      <c r="I12" s="168"/>
      <c r="J12" s="166" t="s">
        <v>163</v>
      </c>
      <c r="K12" s="167"/>
      <c r="L12" s="168"/>
      <c r="M12" s="150" t="s">
        <v>164</v>
      </c>
      <c r="N12" s="150" t="s">
        <v>165</v>
      </c>
      <c r="O12" s="150" t="s">
        <v>166</v>
      </c>
    </row>
    <row r="13" spans="1:15" ht="70.5" customHeight="1">
      <c r="A13" s="160"/>
      <c r="B13" s="170"/>
      <c r="C13" s="173"/>
      <c r="D13" s="173"/>
      <c r="E13" s="173"/>
      <c r="F13" s="163"/>
      <c r="G13" s="8" t="s">
        <v>16</v>
      </c>
      <c r="H13" s="152" t="s">
        <v>17</v>
      </c>
      <c r="I13" s="153"/>
      <c r="J13" s="8" t="s">
        <v>16</v>
      </c>
      <c r="K13" s="154" t="s">
        <v>17</v>
      </c>
      <c r="L13" s="155"/>
      <c r="M13" s="151"/>
      <c r="N13" s="151"/>
      <c r="O13" s="151"/>
    </row>
    <row r="14" spans="1:15" ht="20.100000000000001" customHeight="1">
      <c r="A14" s="7" t="s">
        <v>18</v>
      </c>
      <c r="B14" s="171"/>
      <c r="C14" s="174"/>
      <c r="D14" s="174"/>
      <c r="E14" s="174"/>
      <c r="F14" s="164"/>
      <c r="G14" s="7" t="s">
        <v>167</v>
      </c>
      <c r="H14" s="7" t="s">
        <v>20</v>
      </c>
      <c r="I14" s="9" t="s">
        <v>168</v>
      </c>
      <c r="J14" s="9" t="s">
        <v>169</v>
      </c>
      <c r="K14" s="9" t="s">
        <v>20</v>
      </c>
      <c r="L14" s="9" t="s">
        <v>168</v>
      </c>
      <c r="M14" s="9"/>
      <c r="N14" s="9" t="s">
        <v>170</v>
      </c>
      <c r="O14" s="9" t="s">
        <v>171</v>
      </c>
    </row>
    <row r="15" spans="1:15" ht="15" customHeight="1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11">
        <v>11</v>
      </c>
      <c r="L15" s="11">
        <v>12</v>
      </c>
      <c r="M15" s="11">
        <v>13</v>
      </c>
      <c r="N15" s="11">
        <v>14</v>
      </c>
      <c r="O15" s="11">
        <v>15</v>
      </c>
    </row>
    <row r="16" spans="1:15" ht="39.950000000000003" customHeight="1">
      <c r="A16" s="12">
        <v>2000</v>
      </c>
      <c r="B16" s="13" t="s">
        <v>172</v>
      </c>
      <c r="C16" s="12" t="s">
        <v>28</v>
      </c>
      <c r="D16" s="12" t="s">
        <v>28</v>
      </c>
      <c r="E16" s="12" t="s">
        <v>28</v>
      </c>
      <c r="F16" s="14">
        <v>5544987077.5999994</v>
      </c>
      <c r="G16" s="14">
        <v>7160115727.8000002</v>
      </c>
      <c r="H16" s="14">
        <v>4739166855</v>
      </c>
      <c r="I16" s="14">
        <v>2767833572.8000002</v>
      </c>
      <c r="J16" s="14">
        <v>6675916584.1999998</v>
      </c>
      <c r="K16" s="14">
        <v>4448035924.8999996</v>
      </c>
      <c r="L16" s="14">
        <v>2377880659.3000002</v>
      </c>
      <c r="M16" s="15">
        <v>93.23755143062786</v>
      </c>
      <c r="N16" s="14">
        <v>1130929506.6000004</v>
      </c>
      <c r="O16" s="14">
        <v>1615128650.2000008</v>
      </c>
    </row>
    <row r="17" spans="1:15" ht="39.950000000000003" customHeight="1">
      <c r="A17" s="12">
        <v>2100</v>
      </c>
      <c r="B17" s="13" t="s">
        <v>173</v>
      </c>
      <c r="C17" s="12" t="s">
        <v>174</v>
      </c>
      <c r="D17" s="12" t="s">
        <v>175</v>
      </c>
      <c r="E17" s="12" t="s">
        <v>175</v>
      </c>
      <c r="F17" s="14">
        <v>742056853.10000002</v>
      </c>
      <c r="G17" s="14">
        <v>938027530</v>
      </c>
      <c r="H17" s="14">
        <v>882078400</v>
      </c>
      <c r="I17" s="14">
        <v>55949130</v>
      </c>
      <c r="J17" s="14">
        <v>882136358.5</v>
      </c>
      <c r="K17" s="14">
        <v>856789758.5</v>
      </c>
      <c r="L17" s="14">
        <v>25346600</v>
      </c>
      <c r="M17" s="15">
        <v>94.041627808087895</v>
      </c>
      <c r="N17" s="14">
        <v>140079505.39999998</v>
      </c>
      <c r="O17" s="14">
        <v>195970676.89999998</v>
      </c>
    </row>
    <row r="18" spans="1:15" ht="39.950000000000003" customHeight="1">
      <c r="A18" s="12"/>
      <c r="B18" s="13" t="s">
        <v>176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5"/>
      <c r="N18" s="14"/>
      <c r="O18" s="14"/>
    </row>
    <row r="19" spans="1:15" ht="39.950000000000003" customHeight="1">
      <c r="A19" s="12">
        <v>2110</v>
      </c>
      <c r="B19" s="13" t="s">
        <v>177</v>
      </c>
      <c r="C19" s="12" t="s">
        <v>174</v>
      </c>
      <c r="D19" s="12" t="s">
        <v>174</v>
      </c>
      <c r="E19" s="12" t="s">
        <v>175</v>
      </c>
      <c r="F19" s="14">
        <v>612191448.10000002</v>
      </c>
      <c r="G19" s="14">
        <v>729817530</v>
      </c>
      <c r="H19" s="14">
        <v>686028400</v>
      </c>
      <c r="I19" s="14">
        <v>43789130</v>
      </c>
      <c r="J19" s="14">
        <v>681425200.10000002</v>
      </c>
      <c r="K19" s="14">
        <v>664609600.10000002</v>
      </c>
      <c r="L19" s="14">
        <v>16815600</v>
      </c>
      <c r="M19" s="15">
        <v>93.369256298899813</v>
      </c>
      <c r="N19" s="14">
        <v>69233752</v>
      </c>
      <c r="O19" s="14">
        <v>117626081.89999998</v>
      </c>
    </row>
    <row r="20" spans="1:15" ht="39.950000000000003" customHeight="1">
      <c r="A20" s="12"/>
      <c r="B20" s="13" t="s">
        <v>178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5"/>
      <c r="N20" s="14"/>
      <c r="O20" s="14"/>
    </row>
    <row r="21" spans="1:15" ht="39.950000000000003" customHeight="1">
      <c r="A21" s="12">
        <v>2111</v>
      </c>
      <c r="B21" s="13" t="s">
        <v>179</v>
      </c>
      <c r="C21" s="12" t="s">
        <v>174</v>
      </c>
      <c r="D21" s="12" t="s">
        <v>174</v>
      </c>
      <c r="E21" s="12" t="s">
        <v>174</v>
      </c>
      <c r="F21" s="14">
        <v>612191448.10000002</v>
      </c>
      <c r="G21" s="14">
        <v>729817530</v>
      </c>
      <c r="H21" s="14">
        <v>686028400</v>
      </c>
      <c r="I21" s="14">
        <v>43789130</v>
      </c>
      <c r="J21" s="14">
        <v>681425200.10000002</v>
      </c>
      <c r="K21" s="14">
        <v>664609600.10000002</v>
      </c>
      <c r="L21" s="14">
        <v>16815600</v>
      </c>
      <c r="M21" s="15">
        <v>93.369256298899813</v>
      </c>
      <c r="N21" s="14">
        <v>69233752</v>
      </c>
      <c r="O21" s="14">
        <v>117626081.89999998</v>
      </c>
    </row>
    <row r="22" spans="1:15" ht="39.950000000000003" customHeight="1">
      <c r="A22" s="12">
        <v>2112</v>
      </c>
      <c r="B22" s="13" t="s">
        <v>180</v>
      </c>
      <c r="C22" s="12" t="s">
        <v>174</v>
      </c>
      <c r="D22" s="12" t="s">
        <v>174</v>
      </c>
      <c r="E22" s="12" t="s">
        <v>181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/>
      <c r="N22" s="14">
        <v>0</v>
      </c>
      <c r="O22" s="14">
        <v>0</v>
      </c>
    </row>
    <row r="23" spans="1:15" ht="39.950000000000003" customHeight="1">
      <c r="A23" s="12">
        <v>2113</v>
      </c>
      <c r="B23" s="13" t="s">
        <v>182</v>
      </c>
      <c r="C23" s="12" t="s">
        <v>174</v>
      </c>
      <c r="D23" s="12" t="s">
        <v>174</v>
      </c>
      <c r="E23" s="12" t="s">
        <v>183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/>
      <c r="N23" s="14">
        <v>0</v>
      </c>
      <c r="O23" s="14">
        <v>0</v>
      </c>
    </row>
    <row r="24" spans="1:15" ht="39.950000000000003" customHeight="1">
      <c r="A24" s="12">
        <v>2120</v>
      </c>
      <c r="B24" s="13" t="s">
        <v>184</v>
      </c>
      <c r="C24" s="12" t="s">
        <v>174</v>
      </c>
      <c r="D24" s="12" t="s">
        <v>181</v>
      </c>
      <c r="E24" s="12" t="s">
        <v>175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5"/>
      <c r="N24" s="14">
        <v>0</v>
      </c>
      <c r="O24" s="14">
        <v>0</v>
      </c>
    </row>
    <row r="25" spans="1:15" ht="39.950000000000003" customHeight="1">
      <c r="A25" s="12"/>
      <c r="B25" s="13" t="s">
        <v>178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5"/>
      <c r="N25" s="14"/>
      <c r="O25" s="14"/>
    </row>
    <row r="26" spans="1:15" ht="39.950000000000003" customHeight="1">
      <c r="A26" s="12">
        <v>2121</v>
      </c>
      <c r="B26" s="13" t="s">
        <v>185</v>
      </c>
      <c r="C26" s="12" t="s">
        <v>174</v>
      </c>
      <c r="D26" s="12" t="s">
        <v>181</v>
      </c>
      <c r="E26" s="12" t="s">
        <v>174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5"/>
      <c r="N26" s="14">
        <v>0</v>
      </c>
      <c r="O26" s="14">
        <v>0</v>
      </c>
    </row>
    <row r="27" spans="1:15" ht="39.950000000000003" customHeight="1">
      <c r="A27" s="12">
        <v>2122</v>
      </c>
      <c r="B27" s="13" t="s">
        <v>186</v>
      </c>
      <c r="C27" s="12" t="s">
        <v>174</v>
      </c>
      <c r="D27" s="12" t="s">
        <v>181</v>
      </c>
      <c r="E27" s="12" t="s">
        <v>181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5"/>
      <c r="N27" s="14">
        <v>0</v>
      </c>
      <c r="O27" s="14">
        <v>0</v>
      </c>
    </row>
    <row r="28" spans="1:15" ht="39.950000000000003" customHeight="1">
      <c r="A28" s="12">
        <v>2130</v>
      </c>
      <c r="B28" s="13" t="s">
        <v>187</v>
      </c>
      <c r="C28" s="12" t="s">
        <v>174</v>
      </c>
      <c r="D28" s="12" t="s">
        <v>183</v>
      </c>
      <c r="E28" s="12" t="s">
        <v>175</v>
      </c>
      <c r="F28" s="14">
        <v>1963346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5"/>
      <c r="N28" s="14">
        <v>-1963346</v>
      </c>
      <c r="O28" s="14">
        <v>-1963346</v>
      </c>
    </row>
    <row r="29" spans="1:15" ht="39.950000000000003" customHeight="1">
      <c r="A29" s="12"/>
      <c r="B29" s="13" t="s">
        <v>178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5"/>
      <c r="N29" s="14"/>
      <c r="O29" s="14"/>
    </row>
    <row r="30" spans="1:15" ht="39.950000000000003" customHeight="1">
      <c r="A30" s="12">
        <v>2131</v>
      </c>
      <c r="B30" s="13" t="s">
        <v>188</v>
      </c>
      <c r="C30" s="12" t="s">
        <v>174</v>
      </c>
      <c r="D30" s="12" t="s">
        <v>183</v>
      </c>
      <c r="E30" s="12" t="s">
        <v>174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5"/>
      <c r="N30" s="14">
        <v>0</v>
      </c>
      <c r="O30" s="14">
        <v>0</v>
      </c>
    </row>
    <row r="31" spans="1:15" ht="39.950000000000003" customHeight="1">
      <c r="A31" s="12">
        <v>2132</v>
      </c>
      <c r="B31" s="13" t="s">
        <v>189</v>
      </c>
      <c r="C31" s="12" t="s">
        <v>174</v>
      </c>
      <c r="D31" s="12" t="s">
        <v>183</v>
      </c>
      <c r="E31" s="12" t="s">
        <v>181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5"/>
      <c r="N31" s="14">
        <v>0</v>
      </c>
      <c r="O31" s="14">
        <v>0</v>
      </c>
    </row>
    <row r="32" spans="1:15" ht="39.950000000000003" customHeight="1">
      <c r="A32" s="12">
        <v>2133</v>
      </c>
      <c r="B32" s="13" t="s">
        <v>190</v>
      </c>
      <c r="C32" s="12" t="s">
        <v>174</v>
      </c>
      <c r="D32" s="12" t="s">
        <v>183</v>
      </c>
      <c r="E32" s="12" t="s">
        <v>183</v>
      </c>
      <c r="F32" s="14">
        <v>1963346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5"/>
      <c r="N32" s="14">
        <v>-1963346</v>
      </c>
      <c r="O32" s="14">
        <v>-1963346</v>
      </c>
    </row>
    <row r="33" spans="1:15" ht="39.950000000000003" customHeight="1">
      <c r="A33" s="12">
        <v>2140</v>
      </c>
      <c r="B33" s="13" t="s">
        <v>191</v>
      </c>
      <c r="C33" s="12" t="s">
        <v>174</v>
      </c>
      <c r="D33" s="12" t="s">
        <v>192</v>
      </c>
      <c r="E33" s="12" t="s">
        <v>175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5"/>
      <c r="N33" s="14">
        <v>0</v>
      </c>
      <c r="O33" s="14">
        <v>0</v>
      </c>
    </row>
    <row r="34" spans="1:15" ht="39.950000000000003" customHeight="1">
      <c r="A34" s="12"/>
      <c r="B34" s="13" t="s">
        <v>178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5"/>
      <c r="N34" s="14"/>
      <c r="O34" s="14"/>
    </row>
    <row r="35" spans="1:15" ht="39.950000000000003" customHeight="1">
      <c r="A35" s="12">
        <v>2141</v>
      </c>
      <c r="B35" s="13" t="s">
        <v>193</v>
      </c>
      <c r="C35" s="12" t="s">
        <v>174</v>
      </c>
      <c r="D35" s="12" t="s">
        <v>192</v>
      </c>
      <c r="E35" s="12" t="s">
        <v>174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5"/>
      <c r="N35" s="14">
        <v>0</v>
      </c>
      <c r="O35" s="14">
        <v>0</v>
      </c>
    </row>
    <row r="36" spans="1:15" ht="39.950000000000003" customHeight="1">
      <c r="A36" s="12">
        <v>2150</v>
      </c>
      <c r="B36" s="13" t="s">
        <v>194</v>
      </c>
      <c r="C36" s="12" t="s">
        <v>174</v>
      </c>
      <c r="D36" s="12" t="s">
        <v>195</v>
      </c>
      <c r="E36" s="12" t="s">
        <v>175</v>
      </c>
      <c r="F36" s="14">
        <v>21330000</v>
      </c>
      <c r="G36" s="14">
        <v>14910000</v>
      </c>
      <c r="H36" s="14">
        <v>2750000</v>
      </c>
      <c r="I36" s="14">
        <v>12160000</v>
      </c>
      <c r="J36" s="14">
        <v>11206000</v>
      </c>
      <c r="K36" s="14">
        <v>2675000</v>
      </c>
      <c r="L36" s="14">
        <v>8531000</v>
      </c>
      <c r="M36" s="15">
        <v>75.157612340710926</v>
      </c>
      <c r="N36" s="14">
        <v>-10124000</v>
      </c>
      <c r="O36" s="14">
        <v>-6420000</v>
      </c>
    </row>
    <row r="37" spans="1:15" ht="39.950000000000003" customHeight="1">
      <c r="A37" s="12"/>
      <c r="B37" s="13" t="s">
        <v>178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5"/>
      <c r="N37" s="14"/>
      <c r="O37" s="14"/>
    </row>
    <row r="38" spans="1:15" ht="39.950000000000003" customHeight="1">
      <c r="A38" s="12">
        <v>2151</v>
      </c>
      <c r="B38" s="13" t="s">
        <v>196</v>
      </c>
      <c r="C38" s="12" t="s">
        <v>174</v>
      </c>
      <c r="D38" s="12" t="s">
        <v>195</v>
      </c>
      <c r="E38" s="12" t="s">
        <v>174</v>
      </c>
      <c r="F38" s="14">
        <v>21330000</v>
      </c>
      <c r="G38" s="14">
        <v>14910000</v>
      </c>
      <c r="H38" s="14">
        <v>2750000</v>
      </c>
      <c r="I38" s="14">
        <v>12160000</v>
      </c>
      <c r="J38" s="14">
        <v>11206000</v>
      </c>
      <c r="K38" s="14">
        <v>2675000</v>
      </c>
      <c r="L38" s="14">
        <v>8531000</v>
      </c>
      <c r="M38" s="15">
        <v>75.157612340710926</v>
      </c>
      <c r="N38" s="14">
        <v>-10124000</v>
      </c>
      <c r="O38" s="14">
        <v>-6420000</v>
      </c>
    </row>
    <row r="39" spans="1:15" ht="39.950000000000003" customHeight="1">
      <c r="A39" s="12">
        <v>2160</v>
      </c>
      <c r="B39" s="13" t="s">
        <v>197</v>
      </c>
      <c r="C39" s="12" t="s">
        <v>174</v>
      </c>
      <c r="D39" s="12" t="s">
        <v>198</v>
      </c>
      <c r="E39" s="12" t="s">
        <v>175</v>
      </c>
      <c r="F39" s="14">
        <v>106572059</v>
      </c>
      <c r="G39" s="14">
        <v>193300000</v>
      </c>
      <c r="H39" s="14">
        <v>193300000</v>
      </c>
      <c r="I39" s="14">
        <v>0</v>
      </c>
      <c r="J39" s="14">
        <v>189505158.40000001</v>
      </c>
      <c r="K39" s="14">
        <v>189505158.40000001</v>
      </c>
      <c r="L39" s="14">
        <v>0</v>
      </c>
      <c r="M39" s="15">
        <v>98.036812415933781</v>
      </c>
      <c r="N39" s="14">
        <v>82933099.400000006</v>
      </c>
      <c r="O39" s="14">
        <v>86727941</v>
      </c>
    </row>
    <row r="40" spans="1:15" ht="39.950000000000003" customHeight="1">
      <c r="A40" s="12"/>
      <c r="B40" s="13" t="s">
        <v>178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5"/>
      <c r="N40" s="14"/>
      <c r="O40" s="14"/>
    </row>
    <row r="41" spans="1:15" ht="39.950000000000003" customHeight="1">
      <c r="A41" s="12">
        <v>2161</v>
      </c>
      <c r="B41" s="13" t="s">
        <v>199</v>
      </c>
      <c r="C41" s="12" t="s">
        <v>174</v>
      </c>
      <c r="D41" s="12" t="s">
        <v>198</v>
      </c>
      <c r="E41" s="12" t="s">
        <v>174</v>
      </c>
      <c r="F41" s="14">
        <v>106572059</v>
      </c>
      <c r="G41" s="14">
        <v>193300000</v>
      </c>
      <c r="H41" s="14">
        <v>193300000</v>
      </c>
      <c r="I41" s="14">
        <v>0</v>
      </c>
      <c r="J41" s="14">
        <v>189505158.40000001</v>
      </c>
      <c r="K41" s="14">
        <v>189505158.40000001</v>
      </c>
      <c r="L41" s="14">
        <v>0</v>
      </c>
      <c r="M41" s="15">
        <v>98.036812415933781</v>
      </c>
      <c r="N41" s="14">
        <v>82933099.400000006</v>
      </c>
      <c r="O41" s="14">
        <v>86727941</v>
      </c>
    </row>
    <row r="42" spans="1:15" ht="39.950000000000003" customHeight="1">
      <c r="A42" s="12">
        <v>2170</v>
      </c>
      <c r="B42" s="13" t="s">
        <v>200</v>
      </c>
      <c r="C42" s="12" t="s">
        <v>174</v>
      </c>
      <c r="D42" s="12" t="s">
        <v>201</v>
      </c>
      <c r="E42" s="12" t="s">
        <v>175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/>
      <c r="N42" s="14">
        <v>0</v>
      </c>
      <c r="O42" s="14">
        <v>0</v>
      </c>
    </row>
    <row r="43" spans="1:15" ht="39.950000000000003" customHeight="1">
      <c r="A43" s="12"/>
      <c r="B43" s="13" t="s">
        <v>178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5"/>
      <c r="N43" s="14"/>
      <c r="O43" s="14"/>
    </row>
    <row r="44" spans="1:15" ht="39.950000000000003" customHeight="1">
      <c r="A44" s="12">
        <v>2171</v>
      </c>
      <c r="B44" s="13" t="s">
        <v>200</v>
      </c>
      <c r="C44" s="12" t="s">
        <v>174</v>
      </c>
      <c r="D44" s="12" t="s">
        <v>201</v>
      </c>
      <c r="E44" s="12" t="s">
        <v>174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/>
      <c r="N44" s="14">
        <v>0</v>
      </c>
      <c r="O44" s="14">
        <v>0</v>
      </c>
    </row>
    <row r="45" spans="1:15" ht="39.950000000000003" customHeight="1">
      <c r="A45" s="12">
        <v>2180</v>
      </c>
      <c r="B45" s="13" t="s">
        <v>202</v>
      </c>
      <c r="C45" s="12" t="s">
        <v>174</v>
      </c>
      <c r="D45" s="12" t="s">
        <v>203</v>
      </c>
      <c r="E45" s="12" t="s">
        <v>175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/>
      <c r="N45" s="14">
        <v>0</v>
      </c>
      <c r="O45" s="14">
        <v>0</v>
      </c>
    </row>
    <row r="46" spans="1:15" ht="39.950000000000003" customHeight="1">
      <c r="A46" s="12"/>
      <c r="B46" s="13" t="s">
        <v>178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5"/>
      <c r="N46" s="14"/>
      <c r="O46" s="14"/>
    </row>
    <row r="47" spans="1:15" ht="39.950000000000003" customHeight="1">
      <c r="A47" s="12">
        <v>2181</v>
      </c>
      <c r="B47" s="13" t="s">
        <v>202</v>
      </c>
      <c r="C47" s="12" t="s">
        <v>174</v>
      </c>
      <c r="D47" s="12" t="s">
        <v>203</v>
      </c>
      <c r="E47" s="12" t="s">
        <v>174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/>
      <c r="N47" s="14">
        <v>0</v>
      </c>
      <c r="O47" s="14">
        <v>0</v>
      </c>
    </row>
    <row r="48" spans="1:15" ht="39.950000000000003" customHeight="1">
      <c r="A48" s="12"/>
      <c r="B48" s="13" t="s">
        <v>178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5"/>
      <c r="N48" s="14"/>
      <c r="O48" s="14"/>
    </row>
    <row r="49" spans="1:15" ht="39.950000000000003" customHeight="1">
      <c r="A49" s="12">
        <v>2182</v>
      </c>
      <c r="B49" s="13" t="s">
        <v>204</v>
      </c>
      <c r="C49" s="12" t="s">
        <v>174</v>
      </c>
      <c r="D49" s="12" t="s">
        <v>203</v>
      </c>
      <c r="E49" s="12" t="s">
        <v>174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/>
      <c r="N49" s="14">
        <v>0</v>
      </c>
      <c r="O49" s="14">
        <v>0</v>
      </c>
    </row>
    <row r="50" spans="1:15" ht="39.950000000000003" customHeight="1">
      <c r="A50" s="12">
        <v>2183</v>
      </c>
      <c r="B50" s="13" t="s">
        <v>205</v>
      </c>
      <c r="C50" s="12" t="s">
        <v>174</v>
      </c>
      <c r="D50" s="12" t="s">
        <v>203</v>
      </c>
      <c r="E50" s="12" t="s">
        <v>174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/>
      <c r="N50" s="14">
        <v>0</v>
      </c>
      <c r="O50" s="14">
        <v>0</v>
      </c>
    </row>
    <row r="51" spans="1:15" ht="39.950000000000003" customHeight="1">
      <c r="A51" s="12">
        <v>2200</v>
      </c>
      <c r="B51" s="13" t="s">
        <v>206</v>
      </c>
      <c r="C51" s="12" t="s">
        <v>181</v>
      </c>
      <c r="D51" s="12" t="s">
        <v>175</v>
      </c>
      <c r="E51" s="12" t="s">
        <v>175</v>
      </c>
      <c r="F51" s="14">
        <v>800000</v>
      </c>
      <c r="G51" s="14">
        <v>300000</v>
      </c>
      <c r="H51" s="14">
        <v>300000</v>
      </c>
      <c r="I51" s="14">
        <v>0</v>
      </c>
      <c r="J51" s="14">
        <v>260000</v>
      </c>
      <c r="K51" s="14">
        <v>260000</v>
      </c>
      <c r="L51" s="14">
        <v>0</v>
      </c>
      <c r="M51" s="15">
        <v>86.666666666666671</v>
      </c>
      <c r="N51" s="14">
        <v>-540000</v>
      </c>
      <c r="O51" s="14">
        <v>-500000</v>
      </c>
    </row>
    <row r="52" spans="1:15" ht="39.950000000000003" customHeight="1">
      <c r="A52" s="12"/>
      <c r="B52" s="13" t="s">
        <v>176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5"/>
      <c r="N52" s="14"/>
      <c r="O52" s="14"/>
    </row>
    <row r="53" spans="1:15" ht="39.950000000000003" customHeight="1">
      <c r="A53" s="12">
        <v>2210</v>
      </c>
      <c r="B53" s="13" t="s">
        <v>207</v>
      </c>
      <c r="C53" s="12" t="s">
        <v>181</v>
      </c>
      <c r="D53" s="12" t="s">
        <v>174</v>
      </c>
      <c r="E53" s="12" t="s">
        <v>175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/>
      <c r="N53" s="14">
        <v>0</v>
      </c>
      <c r="O53" s="14">
        <v>0</v>
      </c>
    </row>
    <row r="54" spans="1:15" ht="39.950000000000003" customHeight="1">
      <c r="A54" s="12"/>
      <c r="B54" s="13" t="s">
        <v>178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5"/>
      <c r="N54" s="14"/>
      <c r="O54" s="14"/>
    </row>
    <row r="55" spans="1:15" ht="39.950000000000003" customHeight="1">
      <c r="A55" s="12">
        <v>2211</v>
      </c>
      <c r="B55" s="13" t="s">
        <v>208</v>
      </c>
      <c r="C55" s="12" t="s">
        <v>181</v>
      </c>
      <c r="D55" s="12" t="s">
        <v>174</v>
      </c>
      <c r="E55" s="12" t="s">
        <v>174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5"/>
      <c r="N55" s="14">
        <v>0</v>
      </c>
      <c r="O55" s="14">
        <v>0</v>
      </c>
    </row>
    <row r="56" spans="1:15" ht="39.950000000000003" customHeight="1">
      <c r="A56" s="12">
        <v>2220</v>
      </c>
      <c r="B56" s="13" t="s">
        <v>209</v>
      </c>
      <c r="C56" s="12" t="s">
        <v>181</v>
      </c>
      <c r="D56" s="12" t="s">
        <v>181</v>
      </c>
      <c r="E56" s="12" t="s">
        <v>175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/>
      <c r="N56" s="14">
        <v>0</v>
      </c>
      <c r="O56" s="14">
        <v>0</v>
      </c>
    </row>
    <row r="57" spans="1:15" ht="39.950000000000003" customHeight="1">
      <c r="A57" s="12"/>
      <c r="B57" s="13" t="s">
        <v>178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5"/>
      <c r="N57" s="14"/>
      <c r="O57" s="14"/>
    </row>
    <row r="58" spans="1:15" ht="39.950000000000003" customHeight="1">
      <c r="A58" s="12">
        <v>2221</v>
      </c>
      <c r="B58" s="13" t="s">
        <v>210</v>
      </c>
      <c r="C58" s="12" t="s">
        <v>181</v>
      </c>
      <c r="D58" s="12" t="s">
        <v>181</v>
      </c>
      <c r="E58" s="12" t="s">
        <v>174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5"/>
      <c r="N58" s="14">
        <v>0</v>
      </c>
      <c r="O58" s="14">
        <v>0</v>
      </c>
    </row>
    <row r="59" spans="1:15" ht="39.950000000000003" customHeight="1">
      <c r="A59" s="12">
        <v>2230</v>
      </c>
      <c r="B59" s="13" t="s">
        <v>211</v>
      </c>
      <c r="C59" s="12" t="s">
        <v>181</v>
      </c>
      <c r="D59" s="12" t="s">
        <v>183</v>
      </c>
      <c r="E59" s="12" t="s">
        <v>175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/>
      <c r="N59" s="14">
        <v>0</v>
      </c>
      <c r="O59" s="14">
        <v>0</v>
      </c>
    </row>
    <row r="60" spans="1:15" ht="39.950000000000003" customHeight="1">
      <c r="A60" s="12"/>
      <c r="B60" s="13" t="s">
        <v>178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5"/>
      <c r="N60" s="14"/>
      <c r="O60" s="14"/>
    </row>
    <row r="61" spans="1:15" ht="39.950000000000003" customHeight="1">
      <c r="A61" s="12">
        <v>2231</v>
      </c>
      <c r="B61" s="13" t="s">
        <v>212</v>
      </c>
      <c r="C61" s="12" t="s">
        <v>181</v>
      </c>
      <c r="D61" s="12" t="s">
        <v>183</v>
      </c>
      <c r="E61" s="12" t="s">
        <v>174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/>
      <c r="N61" s="14">
        <v>0</v>
      </c>
      <c r="O61" s="14">
        <v>0</v>
      </c>
    </row>
    <row r="62" spans="1:15" ht="39.950000000000003" customHeight="1">
      <c r="A62" s="12">
        <v>2240</v>
      </c>
      <c r="B62" s="13" t="s">
        <v>213</v>
      </c>
      <c r="C62" s="12" t="s">
        <v>181</v>
      </c>
      <c r="D62" s="12" t="s">
        <v>192</v>
      </c>
      <c r="E62" s="12" t="s">
        <v>175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/>
      <c r="N62" s="14">
        <v>0</v>
      </c>
      <c r="O62" s="14">
        <v>0</v>
      </c>
    </row>
    <row r="63" spans="1:15" ht="39.950000000000003" customHeight="1">
      <c r="A63" s="12"/>
      <c r="B63" s="13" t="s">
        <v>178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5"/>
      <c r="N63" s="14"/>
      <c r="O63" s="14"/>
    </row>
    <row r="64" spans="1:15" ht="39.950000000000003" customHeight="1">
      <c r="A64" s="12">
        <v>2241</v>
      </c>
      <c r="B64" s="13" t="s">
        <v>213</v>
      </c>
      <c r="C64" s="12" t="s">
        <v>181</v>
      </c>
      <c r="D64" s="12" t="s">
        <v>192</v>
      </c>
      <c r="E64" s="12" t="s">
        <v>174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/>
      <c r="N64" s="14">
        <v>0</v>
      </c>
      <c r="O64" s="14">
        <v>0</v>
      </c>
    </row>
    <row r="65" spans="1:15" ht="39.950000000000003" customHeight="1">
      <c r="A65" s="12">
        <v>2250</v>
      </c>
      <c r="B65" s="13" t="s">
        <v>214</v>
      </c>
      <c r="C65" s="12" t="s">
        <v>181</v>
      </c>
      <c r="D65" s="12" t="s">
        <v>195</v>
      </c>
      <c r="E65" s="12" t="s">
        <v>175</v>
      </c>
      <c r="F65" s="14">
        <v>800000</v>
      </c>
      <c r="G65" s="14">
        <v>300000</v>
      </c>
      <c r="H65" s="14">
        <v>300000</v>
      </c>
      <c r="I65" s="14">
        <v>0</v>
      </c>
      <c r="J65" s="14">
        <v>260000</v>
      </c>
      <c r="K65" s="14">
        <v>260000</v>
      </c>
      <c r="L65" s="14">
        <v>0</v>
      </c>
      <c r="M65" s="15">
        <v>86.666666666666671</v>
      </c>
      <c r="N65" s="14">
        <v>-540000</v>
      </c>
      <c r="O65" s="14">
        <v>-500000</v>
      </c>
    </row>
    <row r="66" spans="1:15" ht="39.950000000000003" customHeight="1">
      <c r="A66" s="12"/>
      <c r="B66" s="13" t="s">
        <v>178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5"/>
      <c r="N66" s="14"/>
      <c r="O66" s="14"/>
    </row>
    <row r="67" spans="1:15" ht="39.950000000000003" customHeight="1">
      <c r="A67" s="12">
        <v>2251</v>
      </c>
      <c r="B67" s="13" t="s">
        <v>214</v>
      </c>
      <c r="C67" s="12" t="s">
        <v>181</v>
      </c>
      <c r="D67" s="12" t="s">
        <v>195</v>
      </c>
      <c r="E67" s="12" t="s">
        <v>174</v>
      </c>
      <c r="F67" s="14">
        <v>800000</v>
      </c>
      <c r="G67" s="14">
        <v>300000</v>
      </c>
      <c r="H67" s="14">
        <v>300000</v>
      </c>
      <c r="I67" s="14">
        <v>0</v>
      </c>
      <c r="J67" s="14">
        <v>260000</v>
      </c>
      <c r="K67" s="14">
        <v>260000</v>
      </c>
      <c r="L67" s="14">
        <v>0</v>
      </c>
      <c r="M67" s="15">
        <v>86.666666666666671</v>
      </c>
      <c r="N67" s="14">
        <v>-540000</v>
      </c>
      <c r="O67" s="14">
        <v>-500000</v>
      </c>
    </row>
    <row r="68" spans="1:15" ht="39.950000000000003" customHeight="1">
      <c r="A68" s="12">
        <v>2300</v>
      </c>
      <c r="B68" s="13" t="s">
        <v>215</v>
      </c>
      <c r="C68" s="12" t="s">
        <v>183</v>
      </c>
      <c r="D68" s="12" t="s">
        <v>175</v>
      </c>
      <c r="E68" s="12" t="s">
        <v>175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/>
      <c r="N68" s="14">
        <v>0</v>
      </c>
      <c r="O68" s="14">
        <v>0</v>
      </c>
    </row>
    <row r="69" spans="1:15" ht="39.950000000000003" customHeight="1">
      <c r="A69" s="12"/>
      <c r="B69" s="13" t="s">
        <v>176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5"/>
      <c r="N69" s="14"/>
      <c r="O69" s="14"/>
    </row>
    <row r="70" spans="1:15" ht="39.950000000000003" customHeight="1">
      <c r="A70" s="12">
        <v>2310</v>
      </c>
      <c r="B70" s="13" t="s">
        <v>216</v>
      </c>
      <c r="C70" s="12" t="s">
        <v>183</v>
      </c>
      <c r="D70" s="12" t="s">
        <v>174</v>
      </c>
      <c r="E70" s="12" t="s">
        <v>175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/>
      <c r="N70" s="14">
        <v>0</v>
      </c>
      <c r="O70" s="14">
        <v>0</v>
      </c>
    </row>
    <row r="71" spans="1:15" ht="39.950000000000003" customHeight="1">
      <c r="A71" s="12"/>
      <c r="B71" s="13" t="s">
        <v>178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5"/>
      <c r="N71" s="14"/>
      <c r="O71" s="14"/>
    </row>
    <row r="72" spans="1:15" ht="39.950000000000003" customHeight="1">
      <c r="A72" s="12">
        <v>2311</v>
      </c>
      <c r="B72" s="13" t="s">
        <v>217</v>
      </c>
      <c r="C72" s="12" t="s">
        <v>183</v>
      </c>
      <c r="D72" s="12" t="s">
        <v>174</v>
      </c>
      <c r="E72" s="12" t="s">
        <v>174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/>
      <c r="N72" s="14">
        <v>0</v>
      </c>
      <c r="O72" s="14">
        <v>0</v>
      </c>
    </row>
    <row r="73" spans="1:15" ht="39.950000000000003" customHeight="1">
      <c r="A73" s="12">
        <v>2312</v>
      </c>
      <c r="B73" s="13" t="s">
        <v>218</v>
      </c>
      <c r="C73" s="12" t="s">
        <v>183</v>
      </c>
      <c r="D73" s="12" t="s">
        <v>174</v>
      </c>
      <c r="E73" s="12" t="s">
        <v>181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5"/>
      <c r="N73" s="14">
        <v>0</v>
      </c>
      <c r="O73" s="14">
        <v>0</v>
      </c>
    </row>
    <row r="74" spans="1:15" ht="39.950000000000003" customHeight="1">
      <c r="A74" s="12">
        <v>2313</v>
      </c>
      <c r="B74" s="13" t="s">
        <v>219</v>
      </c>
      <c r="C74" s="12" t="s">
        <v>183</v>
      </c>
      <c r="D74" s="12" t="s">
        <v>174</v>
      </c>
      <c r="E74" s="12" t="s">
        <v>183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5"/>
      <c r="N74" s="14">
        <v>0</v>
      </c>
      <c r="O74" s="14">
        <v>0</v>
      </c>
    </row>
    <row r="75" spans="1:15" ht="39.950000000000003" customHeight="1">
      <c r="A75" s="12">
        <v>2320</v>
      </c>
      <c r="B75" s="13" t="s">
        <v>220</v>
      </c>
      <c r="C75" s="12" t="s">
        <v>183</v>
      </c>
      <c r="D75" s="12" t="s">
        <v>181</v>
      </c>
      <c r="E75" s="12" t="s">
        <v>175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5"/>
      <c r="N75" s="14">
        <v>0</v>
      </c>
      <c r="O75" s="14">
        <v>0</v>
      </c>
    </row>
    <row r="76" spans="1:15" ht="39.950000000000003" customHeight="1">
      <c r="A76" s="12"/>
      <c r="B76" s="13" t="s">
        <v>178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5"/>
      <c r="N76" s="14"/>
      <c r="O76" s="14"/>
    </row>
    <row r="77" spans="1:15" ht="39.950000000000003" customHeight="1">
      <c r="A77" s="12">
        <v>2321</v>
      </c>
      <c r="B77" s="13" t="s">
        <v>221</v>
      </c>
      <c r="C77" s="12" t="s">
        <v>183</v>
      </c>
      <c r="D77" s="12" t="s">
        <v>181</v>
      </c>
      <c r="E77" s="12" t="s">
        <v>174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5"/>
      <c r="N77" s="14">
        <v>0</v>
      </c>
      <c r="O77" s="14">
        <v>0</v>
      </c>
    </row>
    <row r="78" spans="1:15" ht="39.950000000000003" customHeight="1">
      <c r="A78" s="12">
        <v>2330</v>
      </c>
      <c r="B78" s="13" t="s">
        <v>222</v>
      </c>
      <c r="C78" s="12" t="s">
        <v>183</v>
      </c>
      <c r="D78" s="12" t="s">
        <v>183</v>
      </c>
      <c r="E78" s="12" t="s">
        <v>175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5"/>
      <c r="N78" s="14">
        <v>0</v>
      </c>
      <c r="O78" s="14">
        <v>0</v>
      </c>
    </row>
    <row r="79" spans="1:15" ht="39.950000000000003" customHeight="1">
      <c r="A79" s="12"/>
      <c r="B79" s="13" t="s">
        <v>178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5"/>
      <c r="N79" s="14"/>
      <c r="O79" s="14"/>
    </row>
    <row r="80" spans="1:15" ht="39.950000000000003" customHeight="1">
      <c r="A80" s="12">
        <v>2331</v>
      </c>
      <c r="B80" s="13" t="s">
        <v>223</v>
      </c>
      <c r="C80" s="12" t="s">
        <v>183</v>
      </c>
      <c r="D80" s="12" t="s">
        <v>183</v>
      </c>
      <c r="E80" s="12" t="s">
        <v>174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5"/>
      <c r="N80" s="14">
        <v>0</v>
      </c>
      <c r="O80" s="14">
        <v>0</v>
      </c>
    </row>
    <row r="81" spans="1:15" ht="39.950000000000003" customHeight="1">
      <c r="A81" s="12">
        <v>2332</v>
      </c>
      <c r="B81" s="13" t="s">
        <v>224</v>
      </c>
      <c r="C81" s="12" t="s">
        <v>183</v>
      </c>
      <c r="D81" s="12" t="s">
        <v>183</v>
      </c>
      <c r="E81" s="12" t="s">
        <v>181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5"/>
      <c r="N81" s="14">
        <v>0</v>
      </c>
      <c r="O81" s="14">
        <v>0</v>
      </c>
    </row>
    <row r="82" spans="1:15" ht="39.950000000000003" customHeight="1">
      <c r="A82" s="12">
        <v>2340</v>
      </c>
      <c r="B82" s="13" t="s">
        <v>225</v>
      </c>
      <c r="C82" s="12" t="s">
        <v>183</v>
      </c>
      <c r="D82" s="12" t="s">
        <v>192</v>
      </c>
      <c r="E82" s="12" t="s">
        <v>175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5"/>
      <c r="N82" s="14">
        <v>0</v>
      </c>
      <c r="O82" s="14">
        <v>0</v>
      </c>
    </row>
    <row r="83" spans="1:15" ht="39.950000000000003" customHeight="1">
      <c r="A83" s="12"/>
      <c r="B83" s="13" t="s">
        <v>178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5"/>
      <c r="N83" s="14"/>
      <c r="O83" s="14"/>
    </row>
    <row r="84" spans="1:15" ht="39.950000000000003" customHeight="1">
      <c r="A84" s="12">
        <v>2341</v>
      </c>
      <c r="B84" s="13" t="s">
        <v>225</v>
      </c>
      <c r="C84" s="12" t="s">
        <v>183</v>
      </c>
      <c r="D84" s="12" t="s">
        <v>192</v>
      </c>
      <c r="E84" s="12" t="s">
        <v>174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5"/>
      <c r="N84" s="14">
        <v>0</v>
      </c>
      <c r="O84" s="14">
        <v>0</v>
      </c>
    </row>
    <row r="85" spans="1:15" ht="39.950000000000003" customHeight="1">
      <c r="A85" s="12">
        <v>2350</v>
      </c>
      <c r="B85" s="13" t="s">
        <v>226</v>
      </c>
      <c r="C85" s="12" t="s">
        <v>183</v>
      </c>
      <c r="D85" s="12" t="s">
        <v>195</v>
      </c>
      <c r="E85" s="12" t="s">
        <v>175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5"/>
      <c r="N85" s="14">
        <v>0</v>
      </c>
      <c r="O85" s="14">
        <v>0</v>
      </c>
    </row>
    <row r="86" spans="1:15" ht="39.950000000000003" customHeight="1">
      <c r="A86" s="12"/>
      <c r="B86" s="13" t="s">
        <v>178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5"/>
      <c r="N86" s="14"/>
      <c r="O86" s="14"/>
    </row>
    <row r="87" spans="1:15" ht="39.950000000000003" customHeight="1">
      <c r="A87" s="12">
        <v>2351</v>
      </c>
      <c r="B87" s="13" t="s">
        <v>227</v>
      </c>
      <c r="C87" s="12" t="s">
        <v>183</v>
      </c>
      <c r="D87" s="12" t="s">
        <v>195</v>
      </c>
      <c r="E87" s="12" t="s">
        <v>174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5"/>
      <c r="N87" s="14">
        <v>0</v>
      </c>
      <c r="O87" s="14">
        <v>0</v>
      </c>
    </row>
    <row r="88" spans="1:15" ht="39.950000000000003" customHeight="1">
      <c r="A88" s="12">
        <v>2360</v>
      </c>
      <c r="B88" s="13" t="s">
        <v>228</v>
      </c>
      <c r="C88" s="12" t="s">
        <v>183</v>
      </c>
      <c r="D88" s="12" t="s">
        <v>198</v>
      </c>
      <c r="E88" s="12" t="s">
        <v>175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5"/>
      <c r="N88" s="14">
        <v>0</v>
      </c>
      <c r="O88" s="14">
        <v>0</v>
      </c>
    </row>
    <row r="89" spans="1:15" ht="39.950000000000003" customHeight="1">
      <c r="A89" s="12"/>
      <c r="B89" s="13" t="s">
        <v>178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5"/>
      <c r="N89" s="14"/>
      <c r="O89" s="14"/>
    </row>
    <row r="90" spans="1:15" ht="39.950000000000003" customHeight="1">
      <c r="A90" s="12">
        <v>2361</v>
      </c>
      <c r="B90" s="13" t="s">
        <v>228</v>
      </c>
      <c r="C90" s="12" t="s">
        <v>183</v>
      </c>
      <c r="D90" s="12" t="s">
        <v>198</v>
      </c>
      <c r="E90" s="12" t="s">
        <v>174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5"/>
      <c r="N90" s="14">
        <v>0</v>
      </c>
      <c r="O90" s="14">
        <v>0</v>
      </c>
    </row>
    <row r="91" spans="1:15" ht="39.950000000000003" customHeight="1">
      <c r="A91" s="12">
        <v>2370</v>
      </c>
      <c r="B91" s="13" t="s">
        <v>229</v>
      </c>
      <c r="C91" s="12" t="s">
        <v>183</v>
      </c>
      <c r="D91" s="12" t="s">
        <v>201</v>
      </c>
      <c r="E91" s="12" t="s">
        <v>175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5"/>
      <c r="N91" s="14">
        <v>0</v>
      </c>
      <c r="O91" s="14">
        <v>0</v>
      </c>
    </row>
    <row r="92" spans="1:15" ht="39.950000000000003" customHeight="1">
      <c r="A92" s="12"/>
      <c r="B92" s="13" t="s">
        <v>178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5"/>
      <c r="N92" s="14"/>
      <c r="O92" s="14"/>
    </row>
    <row r="93" spans="1:15" ht="39.950000000000003" customHeight="1">
      <c r="A93" s="12">
        <v>2371</v>
      </c>
      <c r="B93" s="13" t="s">
        <v>229</v>
      </c>
      <c r="C93" s="12" t="s">
        <v>183</v>
      </c>
      <c r="D93" s="12" t="s">
        <v>201</v>
      </c>
      <c r="E93" s="12" t="s">
        <v>174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5"/>
      <c r="N93" s="14">
        <v>0</v>
      </c>
      <c r="O93" s="14">
        <v>0</v>
      </c>
    </row>
    <row r="94" spans="1:15" ht="39.950000000000003" customHeight="1">
      <c r="A94" s="12">
        <v>2380</v>
      </c>
      <c r="B94" s="13" t="s">
        <v>230</v>
      </c>
      <c r="C94" s="12" t="s">
        <v>183</v>
      </c>
      <c r="D94" s="12" t="s">
        <v>203</v>
      </c>
      <c r="E94" s="12" t="s">
        <v>175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5"/>
      <c r="N94" s="14">
        <v>0</v>
      </c>
      <c r="O94" s="14">
        <v>0</v>
      </c>
    </row>
    <row r="95" spans="1:15" ht="39.950000000000003" customHeight="1">
      <c r="A95" s="12"/>
      <c r="B95" s="13" t="s">
        <v>178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5"/>
      <c r="N95" s="14"/>
      <c r="O95" s="14"/>
    </row>
    <row r="96" spans="1:15" ht="39.950000000000003" customHeight="1">
      <c r="A96" s="12">
        <v>2381</v>
      </c>
      <c r="B96" s="13" t="s">
        <v>231</v>
      </c>
      <c r="C96" s="12" t="s">
        <v>174</v>
      </c>
      <c r="D96" s="12" t="s">
        <v>203</v>
      </c>
      <c r="E96" s="12" t="s">
        <v>174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5"/>
      <c r="N96" s="14">
        <v>0</v>
      </c>
      <c r="O96" s="14">
        <v>0</v>
      </c>
    </row>
    <row r="97" spans="1:15" ht="39.950000000000003" customHeight="1">
      <c r="A97" s="12">
        <v>2400</v>
      </c>
      <c r="B97" s="13" t="s">
        <v>232</v>
      </c>
      <c r="C97" s="12" t="s">
        <v>192</v>
      </c>
      <c r="D97" s="12" t="s">
        <v>175</v>
      </c>
      <c r="E97" s="12" t="s">
        <v>175</v>
      </c>
      <c r="F97" s="14">
        <v>1328247411.8999999</v>
      </c>
      <c r="G97" s="14">
        <v>827423942.80000019</v>
      </c>
      <c r="H97" s="14">
        <v>165245600</v>
      </c>
      <c r="I97" s="14">
        <v>662178342.80000019</v>
      </c>
      <c r="J97" s="14">
        <v>1707096748.5999999</v>
      </c>
      <c r="K97" s="14">
        <v>161066914</v>
      </c>
      <c r="L97" s="14">
        <v>1546029834.5999999</v>
      </c>
      <c r="M97" s="15">
        <v>206.31464238552121</v>
      </c>
      <c r="N97" s="14">
        <v>378849336.70000005</v>
      </c>
      <c r="O97" s="14">
        <v>-500823469.09999967</v>
      </c>
    </row>
    <row r="98" spans="1:15" ht="39.950000000000003" customHeight="1">
      <c r="A98" s="12"/>
      <c r="B98" s="13" t="s">
        <v>178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5"/>
      <c r="N98" s="14"/>
      <c r="O98" s="14"/>
    </row>
    <row r="99" spans="1:15" ht="39.950000000000003" customHeight="1">
      <c r="A99" s="12">
        <v>2410</v>
      </c>
      <c r="B99" s="13" t="s">
        <v>233</v>
      </c>
      <c r="C99" s="12" t="s">
        <v>192</v>
      </c>
      <c r="D99" s="12" t="s">
        <v>174</v>
      </c>
      <c r="E99" s="12" t="s">
        <v>175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5"/>
      <c r="N99" s="14">
        <v>0</v>
      </c>
      <c r="O99" s="14">
        <v>0</v>
      </c>
    </row>
    <row r="100" spans="1:15" ht="39.950000000000003" customHeight="1">
      <c r="A100" s="12"/>
      <c r="B100" s="13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5"/>
      <c r="N100" s="14"/>
      <c r="O100" s="14"/>
    </row>
    <row r="101" spans="1:15" ht="39.950000000000003" customHeight="1">
      <c r="A101" s="12">
        <v>2411</v>
      </c>
      <c r="B101" s="13" t="s">
        <v>234</v>
      </c>
      <c r="C101" s="12" t="s">
        <v>192</v>
      </c>
      <c r="D101" s="12" t="s">
        <v>174</v>
      </c>
      <c r="E101" s="12" t="s">
        <v>174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5"/>
      <c r="N101" s="14">
        <v>0</v>
      </c>
      <c r="O101" s="14">
        <v>0</v>
      </c>
    </row>
    <row r="102" spans="1:15" ht="39.950000000000003" customHeight="1">
      <c r="A102" s="12">
        <v>2412</v>
      </c>
      <c r="B102" s="13" t="s">
        <v>235</v>
      </c>
      <c r="C102" s="12" t="s">
        <v>192</v>
      </c>
      <c r="D102" s="12" t="s">
        <v>174</v>
      </c>
      <c r="E102" s="12" t="s">
        <v>181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5"/>
      <c r="N102" s="14">
        <v>0</v>
      </c>
      <c r="O102" s="14">
        <v>0</v>
      </c>
    </row>
    <row r="103" spans="1:15" ht="39.950000000000003" customHeight="1">
      <c r="A103" s="12">
        <v>2420</v>
      </c>
      <c r="B103" s="13" t="s">
        <v>236</v>
      </c>
      <c r="C103" s="12" t="s">
        <v>192</v>
      </c>
      <c r="D103" s="12" t="s">
        <v>181</v>
      </c>
      <c r="E103" s="12" t="s">
        <v>175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5"/>
      <c r="N103" s="14">
        <v>0</v>
      </c>
      <c r="O103" s="14">
        <v>0</v>
      </c>
    </row>
    <row r="104" spans="1:15" ht="39.950000000000003" customHeight="1">
      <c r="A104" s="12"/>
      <c r="B104" s="13" t="s">
        <v>178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5"/>
      <c r="N104" s="14"/>
      <c r="O104" s="14"/>
    </row>
    <row r="105" spans="1:15" ht="39.950000000000003" customHeight="1">
      <c r="A105" s="12">
        <v>2421</v>
      </c>
      <c r="B105" s="13" t="s">
        <v>237</v>
      </c>
      <c r="C105" s="12" t="s">
        <v>192</v>
      </c>
      <c r="D105" s="12" t="s">
        <v>181</v>
      </c>
      <c r="E105" s="12" t="s">
        <v>174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5"/>
      <c r="N105" s="14">
        <v>0</v>
      </c>
      <c r="O105" s="14">
        <v>0</v>
      </c>
    </row>
    <row r="106" spans="1:15" ht="39.950000000000003" customHeight="1">
      <c r="A106" s="12">
        <v>2422</v>
      </c>
      <c r="B106" s="13" t="s">
        <v>238</v>
      </c>
      <c r="C106" s="12" t="s">
        <v>192</v>
      </c>
      <c r="D106" s="12" t="s">
        <v>181</v>
      </c>
      <c r="E106" s="12" t="s">
        <v>181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5"/>
      <c r="N106" s="14">
        <v>0</v>
      </c>
      <c r="O106" s="14">
        <v>0</v>
      </c>
    </row>
    <row r="107" spans="1:15" ht="39.950000000000003" customHeight="1">
      <c r="A107" s="12">
        <v>2423</v>
      </c>
      <c r="B107" s="13" t="s">
        <v>239</v>
      </c>
      <c r="C107" s="12" t="s">
        <v>192</v>
      </c>
      <c r="D107" s="12" t="s">
        <v>181</v>
      </c>
      <c r="E107" s="12" t="s">
        <v>183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5"/>
      <c r="N107" s="14">
        <v>0</v>
      </c>
      <c r="O107" s="14">
        <v>0</v>
      </c>
    </row>
    <row r="108" spans="1:15" ht="39.950000000000003" customHeight="1">
      <c r="A108" s="12">
        <v>2424</v>
      </c>
      <c r="B108" s="13" t="s">
        <v>240</v>
      </c>
      <c r="C108" s="12" t="s">
        <v>192</v>
      </c>
      <c r="D108" s="12" t="s">
        <v>181</v>
      </c>
      <c r="E108" s="12" t="s">
        <v>192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5"/>
      <c r="N108" s="14">
        <v>0</v>
      </c>
      <c r="O108" s="14">
        <v>0</v>
      </c>
    </row>
    <row r="109" spans="1:15" ht="39.950000000000003" customHeight="1">
      <c r="A109" s="12">
        <v>2430</v>
      </c>
      <c r="B109" s="13" t="s">
        <v>241</v>
      </c>
      <c r="C109" s="12" t="s">
        <v>192</v>
      </c>
      <c r="D109" s="12" t="s">
        <v>183</v>
      </c>
      <c r="E109" s="12" t="s">
        <v>175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5"/>
      <c r="N109" s="14">
        <v>0</v>
      </c>
      <c r="O109" s="14">
        <v>0</v>
      </c>
    </row>
    <row r="110" spans="1:15" ht="39.950000000000003" customHeight="1">
      <c r="A110" s="12"/>
      <c r="B110" s="13" t="s">
        <v>178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5"/>
      <c r="N110" s="14"/>
      <c r="O110" s="14"/>
    </row>
    <row r="111" spans="1:15" ht="39.950000000000003" customHeight="1">
      <c r="A111" s="12">
        <v>2431</v>
      </c>
      <c r="B111" s="13" t="s">
        <v>242</v>
      </c>
      <c r="C111" s="12" t="s">
        <v>192</v>
      </c>
      <c r="D111" s="12" t="s">
        <v>183</v>
      </c>
      <c r="E111" s="12" t="s">
        <v>174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5"/>
      <c r="N111" s="14">
        <v>0</v>
      </c>
      <c r="O111" s="14">
        <v>0</v>
      </c>
    </row>
    <row r="112" spans="1:15" ht="39.950000000000003" customHeight="1">
      <c r="A112" s="12">
        <v>2432</v>
      </c>
      <c r="B112" s="13" t="s">
        <v>243</v>
      </c>
      <c r="C112" s="12" t="s">
        <v>192</v>
      </c>
      <c r="D112" s="12" t="s">
        <v>183</v>
      </c>
      <c r="E112" s="12" t="s">
        <v>181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5"/>
      <c r="N112" s="14">
        <v>0</v>
      </c>
      <c r="O112" s="14">
        <v>0</v>
      </c>
    </row>
    <row r="113" spans="1:15" ht="39.950000000000003" customHeight="1">
      <c r="A113" s="12">
        <v>2433</v>
      </c>
      <c r="B113" s="13" t="s">
        <v>244</v>
      </c>
      <c r="C113" s="12" t="s">
        <v>192</v>
      </c>
      <c r="D113" s="12" t="s">
        <v>183</v>
      </c>
      <c r="E113" s="12" t="s">
        <v>183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5"/>
      <c r="N113" s="14">
        <v>0</v>
      </c>
      <c r="O113" s="14">
        <v>0</v>
      </c>
    </row>
    <row r="114" spans="1:15" ht="39.950000000000003" customHeight="1">
      <c r="A114" s="12">
        <v>2434</v>
      </c>
      <c r="B114" s="13" t="s">
        <v>245</v>
      </c>
      <c r="C114" s="12" t="s">
        <v>192</v>
      </c>
      <c r="D114" s="12" t="s">
        <v>183</v>
      </c>
      <c r="E114" s="12" t="s">
        <v>192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5"/>
      <c r="N114" s="14">
        <v>0</v>
      </c>
      <c r="O114" s="14">
        <v>0</v>
      </c>
    </row>
    <row r="115" spans="1:15" ht="39.950000000000003" customHeight="1">
      <c r="A115" s="12">
        <v>2435</v>
      </c>
      <c r="B115" s="13" t="s">
        <v>246</v>
      </c>
      <c r="C115" s="12" t="s">
        <v>192</v>
      </c>
      <c r="D115" s="12" t="s">
        <v>183</v>
      </c>
      <c r="E115" s="12" t="s">
        <v>195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5"/>
      <c r="N115" s="14">
        <v>0</v>
      </c>
      <c r="O115" s="14">
        <v>0</v>
      </c>
    </row>
    <row r="116" spans="1:15" ht="39.950000000000003" customHeight="1">
      <c r="A116" s="12">
        <v>2436</v>
      </c>
      <c r="B116" s="13" t="s">
        <v>247</v>
      </c>
      <c r="C116" s="12" t="s">
        <v>192</v>
      </c>
      <c r="D116" s="12" t="s">
        <v>183</v>
      </c>
      <c r="E116" s="12" t="s">
        <v>198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5"/>
      <c r="N116" s="14">
        <v>0</v>
      </c>
      <c r="O116" s="14">
        <v>0</v>
      </c>
    </row>
    <row r="117" spans="1:15" ht="39.950000000000003" customHeight="1">
      <c r="A117" s="12">
        <v>2440</v>
      </c>
      <c r="B117" s="13" t="s">
        <v>248</v>
      </c>
      <c r="C117" s="12" t="s">
        <v>192</v>
      </c>
      <c r="D117" s="12" t="s">
        <v>192</v>
      </c>
      <c r="E117" s="12" t="s">
        <v>175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5"/>
      <c r="N117" s="14">
        <v>0</v>
      </c>
      <c r="O117" s="14">
        <v>0</v>
      </c>
    </row>
    <row r="118" spans="1:15" ht="39.950000000000003" customHeight="1">
      <c r="A118" s="12"/>
      <c r="B118" s="13" t="s">
        <v>178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5"/>
      <c r="N118" s="14"/>
      <c r="O118" s="14"/>
    </row>
    <row r="119" spans="1:15" ht="39.950000000000003" customHeight="1">
      <c r="A119" s="12">
        <v>2441</v>
      </c>
      <c r="B119" s="13" t="s">
        <v>249</v>
      </c>
      <c r="C119" s="12" t="s">
        <v>192</v>
      </c>
      <c r="D119" s="12" t="s">
        <v>192</v>
      </c>
      <c r="E119" s="12" t="s">
        <v>174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5"/>
      <c r="N119" s="14">
        <v>0</v>
      </c>
      <c r="O119" s="14">
        <v>0</v>
      </c>
    </row>
    <row r="120" spans="1:15" ht="39.950000000000003" customHeight="1">
      <c r="A120" s="12">
        <v>2442</v>
      </c>
      <c r="B120" s="13" t="s">
        <v>250</v>
      </c>
      <c r="C120" s="12" t="s">
        <v>192</v>
      </c>
      <c r="D120" s="12" t="s">
        <v>192</v>
      </c>
      <c r="E120" s="12" t="s">
        <v>181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5"/>
      <c r="N120" s="14">
        <v>0</v>
      </c>
      <c r="O120" s="14">
        <v>0</v>
      </c>
    </row>
    <row r="121" spans="1:15" ht="39.950000000000003" customHeight="1">
      <c r="A121" s="12">
        <v>2443</v>
      </c>
      <c r="B121" s="13" t="s">
        <v>251</v>
      </c>
      <c r="C121" s="12" t="s">
        <v>192</v>
      </c>
      <c r="D121" s="12" t="s">
        <v>192</v>
      </c>
      <c r="E121" s="12" t="s">
        <v>183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5"/>
      <c r="N121" s="14">
        <v>0</v>
      </c>
      <c r="O121" s="14">
        <v>0</v>
      </c>
    </row>
    <row r="122" spans="1:15" ht="39.950000000000003" customHeight="1">
      <c r="A122" s="12">
        <v>2450</v>
      </c>
      <c r="B122" s="13" t="s">
        <v>252</v>
      </c>
      <c r="C122" s="12" t="s">
        <v>192</v>
      </c>
      <c r="D122" s="12" t="s">
        <v>195</v>
      </c>
      <c r="E122" s="12" t="s">
        <v>175</v>
      </c>
      <c r="F122" s="14">
        <v>1587510596.8999999</v>
      </c>
      <c r="G122" s="14">
        <v>3281501942.8000002</v>
      </c>
      <c r="H122" s="14">
        <v>165245600</v>
      </c>
      <c r="I122" s="14">
        <v>3116256342.8000002</v>
      </c>
      <c r="J122" s="14">
        <v>2168583205.5999999</v>
      </c>
      <c r="K122" s="14">
        <v>161066914</v>
      </c>
      <c r="L122" s="14">
        <v>2007516291.5999999</v>
      </c>
      <c r="M122" s="15">
        <v>66.085080655159317</v>
      </c>
      <c r="N122" s="14">
        <v>581072608.70000005</v>
      </c>
      <c r="O122" s="14">
        <v>1693991345.9000003</v>
      </c>
    </row>
    <row r="123" spans="1:15" ht="39.950000000000003" customHeight="1">
      <c r="A123" s="12"/>
      <c r="B123" s="13" t="s">
        <v>178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5"/>
      <c r="N123" s="14"/>
      <c r="O123" s="14"/>
    </row>
    <row r="124" spans="1:15" ht="39.950000000000003" customHeight="1">
      <c r="A124" s="12">
        <v>2451</v>
      </c>
      <c r="B124" s="13" t="s">
        <v>253</v>
      </c>
      <c r="C124" s="12" t="s">
        <v>192</v>
      </c>
      <c r="D124" s="12" t="s">
        <v>195</v>
      </c>
      <c r="E124" s="12" t="s">
        <v>174</v>
      </c>
      <c r="F124" s="14">
        <v>1587510596.8999999</v>
      </c>
      <c r="G124" s="14">
        <v>3281501942.8000002</v>
      </c>
      <c r="H124" s="14">
        <v>165245600</v>
      </c>
      <c r="I124" s="14">
        <v>3116256342.8000002</v>
      </c>
      <c r="J124" s="14">
        <v>2168583205.5999999</v>
      </c>
      <c r="K124" s="14">
        <v>161066914</v>
      </c>
      <c r="L124" s="14">
        <v>2007516291.5999999</v>
      </c>
      <c r="M124" s="15">
        <v>66.085080655159317</v>
      </c>
      <c r="N124" s="14">
        <v>581072608.70000005</v>
      </c>
      <c r="O124" s="14">
        <v>1693991345.9000003</v>
      </c>
    </row>
    <row r="125" spans="1:15" ht="39.950000000000003" customHeight="1">
      <c r="A125" s="12">
        <v>2452</v>
      </c>
      <c r="B125" s="13" t="s">
        <v>254</v>
      </c>
      <c r="C125" s="12" t="s">
        <v>192</v>
      </c>
      <c r="D125" s="12" t="s">
        <v>195</v>
      </c>
      <c r="E125" s="12" t="s">
        <v>181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5"/>
      <c r="N125" s="14">
        <v>0</v>
      </c>
      <c r="O125" s="14">
        <v>0</v>
      </c>
    </row>
    <row r="126" spans="1:15" ht="39.950000000000003" customHeight="1">
      <c r="A126" s="12">
        <v>2453</v>
      </c>
      <c r="B126" s="13" t="s">
        <v>255</v>
      </c>
      <c r="C126" s="12" t="s">
        <v>192</v>
      </c>
      <c r="D126" s="12" t="s">
        <v>195</v>
      </c>
      <c r="E126" s="12" t="s">
        <v>183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5"/>
      <c r="N126" s="14">
        <v>0</v>
      </c>
      <c r="O126" s="14">
        <v>0</v>
      </c>
    </row>
    <row r="127" spans="1:15" ht="39.950000000000003" customHeight="1">
      <c r="A127" s="12">
        <v>2454</v>
      </c>
      <c r="B127" s="13" t="s">
        <v>256</v>
      </c>
      <c r="C127" s="12" t="s">
        <v>192</v>
      </c>
      <c r="D127" s="12" t="s">
        <v>195</v>
      </c>
      <c r="E127" s="12" t="s">
        <v>192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5"/>
      <c r="N127" s="14">
        <v>0</v>
      </c>
      <c r="O127" s="14">
        <v>0</v>
      </c>
    </row>
    <row r="128" spans="1:15" ht="39.950000000000003" customHeight="1">
      <c r="A128" s="12">
        <v>2455</v>
      </c>
      <c r="B128" s="13" t="s">
        <v>257</v>
      </c>
      <c r="C128" s="12" t="s">
        <v>192</v>
      </c>
      <c r="D128" s="12" t="s">
        <v>195</v>
      </c>
      <c r="E128" s="12" t="s">
        <v>195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5"/>
      <c r="N128" s="14">
        <v>0</v>
      </c>
      <c r="O128" s="14">
        <v>0</v>
      </c>
    </row>
    <row r="129" spans="1:15" ht="39.950000000000003" customHeight="1">
      <c r="A129" s="12">
        <v>2460</v>
      </c>
      <c r="B129" s="13" t="s">
        <v>258</v>
      </c>
      <c r="C129" s="12" t="s">
        <v>192</v>
      </c>
      <c r="D129" s="12" t="s">
        <v>198</v>
      </c>
      <c r="E129" s="12" t="s">
        <v>175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5"/>
      <c r="N129" s="14">
        <v>0</v>
      </c>
      <c r="O129" s="14">
        <v>0</v>
      </c>
    </row>
    <row r="130" spans="1:15" ht="39.950000000000003" customHeight="1">
      <c r="A130" s="12"/>
      <c r="B130" s="13" t="s">
        <v>178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5"/>
      <c r="N130" s="14"/>
      <c r="O130" s="14"/>
    </row>
    <row r="131" spans="1:15" ht="39.950000000000003" customHeight="1">
      <c r="A131" s="12">
        <v>2461</v>
      </c>
      <c r="B131" s="13" t="s">
        <v>258</v>
      </c>
      <c r="C131" s="12" t="s">
        <v>192</v>
      </c>
      <c r="D131" s="12" t="s">
        <v>198</v>
      </c>
      <c r="E131" s="12" t="s">
        <v>174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5"/>
      <c r="N131" s="14">
        <v>0</v>
      </c>
      <c r="O131" s="14">
        <v>0</v>
      </c>
    </row>
    <row r="132" spans="1:15" ht="39.950000000000003" customHeight="1">
      <c r="A132" s="12">
        <v>2470</v>
      </c>
      <c r="B132" s="13" t="s">
        <v>259</v>
      </c>
      <c r="C132" s="12" t="s">
        <v>192</v>
      </c>
      <c r="D132" s="12" t="s">
        <v>201</v>
      </c>
      <c r="E132" s="12" t="s">
        <v>175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5"/>
      <c r="N132" s="14">
        <v>0</v>
      </c>
      <c r="O132" s="14">
        <v>0</v>
      </c>
    </row>
    <row r="133" spans="1:15" ht="39.950000000000003" customHeight="1">
      <c r="A133" s="12"/>
      <c r="B133" s="13" t="s">
        <v>178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5"/>
      <c r="N133" s="14"/>
      <c r="O133" s="14"/>
    </row>
    <row r="134" spans="1:15" ht="39.950000000000003" customHeight="1">
      <c r="A134" s="12">
        <v>2471</v>
      </c>
      <c r="B134" s="13" t="s">
        <v>260</v>
      </c>
      <c r="C134" s="12" t="s">
        <v>192</v>
      </c>
      <c r="D134" s="12" t="s">
        <v>201</v>
      </c>
      <c r="E134" s="12" t="s">
        <v>174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5"/>
      <c r="N134" s="14">
        <v>0</v>
      </c>
      <c r="O134" s="14">
        <v>0</v>
      </c>
    </row>
    <row r="135" spans="1:15" ht="39.950000000000003" customHeight="1">
      <c r="A135" s="12">
        <v>2472</v>
      </c>
      <c r="B135" s="13" t="s">
        <v>261</v>
      </c>
      <c r="C135" s="12" t="s">
        <v>192</v>
      </c>
      <c r="D135" s="12" t="s">
        <v>201</v>
      </c>
      <c r="E135" s="12" t="s">
        <v>181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5"/>
      <c r="N135" s="14">
        <v>0</v>
      </c>
      <c r="O135" s="14">
        <v>0</v>
      </c>
    </row>
    <row r="136" spans="1:15" ht="39.950000000000003" customHeight="1">
      <c r="A136" s="12">
        <v>2473</v>
      </c>
      <c r="B136" s="13" t="s">
        <v>262</v>
      </c>
      <c r="C136" s="12" t="s">
        <v>192</v>
      </c>
      <c r="D136" s="12" t="s">
        <v>201</v>
      </c>
      <c r="E136" s="12" t="s">
        <v>183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5"/>
      <c r="N136" s="14">
        <v>0</v>
      </c>
      <c r="O136" s="14">
        <v>0</v>
      </c>
    </row>
    <row r="137" spans="1:15" ht="39.950000000000003" customHeight="1">
      <c r="A137" s="12">
        <v>2474</v>
      </c>
      <c r="B137" s="13" t="s">
        <v>263</v>
      </c>
      <c r="C137" s="12" t="s">
        <v>192</v>
      </c>
      <c r="D137" s="12" t="s">
        <v>201</v>
      </c>
      <c r="E137" s="12" t="s">
        <v>192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5"/>
      <c r="N137" s="14">
        <v>0</v>
      </c>
      <c r="O137" s="14">
        <v>0</v>
      </c>
    </row>
    <row r="138" spans="1:15" ht="39.950000000000003" customHeight="1">
      <c r="A138" s="12">
        <v>2480</v>
      </c>
      <c r="B138" s="13" t="s">
        <v>264</v>
      </c>
      <c r="C138" s="12" t="s">
        <v>192</v>
      </c>
      <c r="D138" s="12" t="s">
        <v>203</v>
      </c>
      <c r="E138" s="12" t="s">
        <v>175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5"/>
      <c r="N138" s="14">
        <v>0</v>
      </c>
      <c r="O138" s="14">
        <v>0</v>
      </c>
    </row>
    <row r="139" spans="1:15" ht="39.950000000000003" customHeight="1">
      <c r="A139" s="12"/>
      <c r="B139" s="13" t="s">
        <v>178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5"/>
      <c r="N139" s="14"/>
      <c r="O139" s="14"/>
    </row>
    <row r="140" spans="1:15" ht="39.950000000000003" customHeight="1">
      <c r="A140" s="12">
        <v>2481</v>
      </c>
      <c r="B140" s="13" t="s">
        <v>265</v>
      </c>
      <c r="C140" s="12" t="s">
        <v>192</v>
      </c>
      <c r="D140" s="12" t="s">
        <v>203</v>
      </c>
      <c r="E140" s="12" t="s">
        <v>174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5"/>
      <c r="N140" s="14">
        <v>0</v>
      </c>
      <c r="O140" s="14">
        <v>0</v>
      </c>
    </row>
    <row r="141" spans="1:15" ht="39.950000000000003" customHeight="1">
      <c r="A141" s="12">
        <v>2482</v>
      </c>
      <c r="B141" s="13" t="s">
        <v>266</v>
      </c>
      <c r="C141" s="12" t="s">
        <v>192</v>
      </c>
      <c r="D141" s="12" t="s">
        <v>203</v>
      </c>
      <c r="E141" s="12" t="s">
        <v>181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5"/>
      <c r="N141" s="14">
        <v>0</v>
      </c>
      <c r="O141" s="14">
        <v>0</v>
      </c>
    </row>
    <row r="142" spans="1:15" ht="39.950000000000003" customHeight="1">
      <c r="A142" s="12">
        <v>2483</v>
      </c>
      <c r="B142" s="13" t="s">
        <v>267</v>
      </c>
      <c r="C142" s="12" t="s">
        <v>192</v>
      </c>
      <c r="D142" s="12" t="s">
        <v>203</v>
      </c>
      <c r="E142" s="12" t="s">
        <v>183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5"/>
      <c r="N142" s="14">
        <v>0</v>
      </c>
      <c r="O142" s="14">
        <v>0</v>
      </c>
    </row>
    <row r="143" spans="1:15" ht="39.950000000000003" customHeight="1">
      <c r="A143" s="12">
        <v>2484</v>
      </c>
      <c r="B143" s="13" t="s">
        <v>268</v>
      </c>
      <c r="C143" s="12" t="s">
        <v>192</v>
      </c>
      <c r="D143" s="12" t="s">
        <v>203</v>
      </c>
      <c r="E143" s="12" t="s">
        <v>192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5"/>
      <c r="N143" s="14">
        <v>0</v>
      </c>
      <c r="O143" s="14">
        <v>0</v>
      </c>
    </row>
    <row r="144" spans="1:15" ht="39.950000000000003" customHeight="1">
      <c r="A144" s="12">
        <v>2485</v>
      </c>
      <c r="B144" s="13" t="s">
        <v>269</v>
      </c>
      <c r="C144" s="12" t="s">
        <v>192</v>
      </c>
      <c r="D144" s="12" t="s">
        <v>203</v>
      </c>
      <c r="E144" s="12" t="s">
        <v>195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5"/>
      <c r="N144" s="14">
        <v>0</v>
      </c>
      <c r="O144" s="14">
        <v>0</v>
      </c>
    </row>
    <row r="145" spans="1:15" ht="39.950000000000003" customHeight="1">
      <c r="A145" s="12">
        <v>2486</v>
      </c>
      <c r="B145" s="13" t="s">
        <v>270</v>
      </c>
      <c r="C145" s="12" t="s">
        <v>192</v>
      </c>
      <c r="D145" s="12" t="s">
        <v>203</v>
      </c>
      <c r="E145" s="12" t="s">
        <v>198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5"/>
      <c r="N145" s="14">
        <v>0</v>
      </c>
      <c r="O145" s="14">
        <v>0</v>
      </c>
    </row>
    <row r="146" spans="1:15" ht="39.950000000000003" customHeight="1">
      <c r="A146" s="12">
        <v>2487</v>
      </c>
      <c r="B146" s="13" t="s">
        <v>271</v>
      </c>
      <c r="C146" s="12" t="s">
        <v>192</v>
      </c>
      <c r="D146" s="12" t="s">
        <v>203</v>
      </c>
      <c r="E146" s="12" t="s">
        <v>201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5"/>
      <c r="N146" s="14">
        <v>0</v>
      </c>
      <c r="O146" s="14">
        <v>0</v>
      </c>
    </row>
    <row r="147" spans="1:15" ht="39.950000000000003" customHeight="1">
      <c r="A147" s="12">
        <v>2490</v>
      </c>
      <c r="B147" s="13" t="s">
        <v>272</v>
      </c>
      <c r="C147" s="12" t="s">
        <v>192</v>
      </c>
      <c r="D147" s="12" t="s">
        <v>273</v>
      </c>
      <c r="E147" s="12" t="s">
        <v>175</v>
      </c>
      <c r="F147" s="14">
        <v>-259263185</v>
      </c>
      <c r="G147" s="14">
        <v>-2454078000</v>
      </c>
      <c r="H147" s="14">
        <v>0</v>
      </c>
      <c r="I147" s="14">
        <v>-2454078000</v>
      </c>
      <c r="J147" s="14">
        <v>-461486457</v>
      </c>
      <c r="K147" s="14">
        <v>0</v>
      </c>
      <c r="L147" s="14">
        <v>-461486457</v>
      </c>
      <c r="M147" s="15">
        <v>18.804881385188246</v>
      </c>
      <c r="N147" s="14">
        <v>-202223272</v>
      </c>
      <c r="O147" s="14">
        <v>-2194814815</v>
      </c>
    </row>
    <row r="148" spans="1:15" ht="39.950000000000003" customHeight="1">
      <c r="A148" s="12"/>
      <c r="B148" s="13" t="s">
        <v>178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5"/>
      <c r="N148" s="14"/>
      <c r="O148" s="14"/>
    </row>
    <row r="149" spans="1:15" ht="39.950000000000003" customHeight="1">
      <c r="A149" s="12">
        <v>2491</v>
      </c>
      <c r="B149" s="13" t="s">
        <v>272</v>
      </c>
      <c r="C149" s="12" t="s">
        <v>192</v>
      </c>
      <c r="D149" s="12" t="s">
        <v>273</v>
      </c>
      <c r="E149" s="12" t="s">
        <v>174</v>
      </c>
      <c r="F149" s="14">
        <v>-259263185</v>
      </c>
      <c r="G149" s="14">
        <v>-2454078000</v>
      </c>
      <c r="H149" s="14">
        <v>0</v>
      </c>
      <c r="I149" s="14">
        <v>-2454078000</v>
      </c>
      <c r="J149" s="14">
        <v>-461486457</v>
      </c>
      <c r="K149" s="14">
        <v>0</v>
      </c>
      <c r="L149" s="14">
        <v>-461486457</v>
      </c>
      <c r="M149" s="15">
        <v>18.804881385188246</v>
      </c>
      <c r="N149" s="14">
        <v>-202223272</v>
      </c>
      <c r="O149" s="14">
        <v>-2194814815</v>
      </c>
    </row>
    <row r="150" spans="1:15" ht="39.950000000000003" customHeight="1">
      <c r="A150" s="12">
        <v>2500</v>
      </c>
      <c r="B150" s="13" t="s">
        <v>274</v>
      </c>
      <c r="C150" s="12" t="s">
        <v>195</v>
      </c>
      <c r="D150" s="12" t="s">
        <v>175</v>
      </c>
      <c r="E150" s="12" t="s">
        <v>175</v>
      </c>
      <c r="F150" s="14">
        <v>660946625.70000005</v>
      </c>
      <c r="G150" s="14">
        <v>870950700</v>
      </c>
      <c r="H150" s="14">
        <v>773805000</v>
      </c>
      <c r="I150" s="14">
        <v>97145700</v>
      </c>
      <c r="J150" s="14">
        <v>776800297.5999999</v>
      </c>
      <c r="K150" s="14">
        <v>771504297.5999999</v>
      </c>
      <c r="L150" s="14">
        <v>5296000</v>
      </c>
      <c r="M150" s="15">
        <v>89.189927466617789</v>
      </c>
      <c r="N150" s="14">
        <v>115853671.89999986</v>
      </c>
      <c r="O150" s="14">
        <v>210004074.29999995</v>
      </c>
    </row>
    <row r="151" spans="1:15" ht="39.950000000000003" customHeight="1">
      <c r="A151" s="12"/>
      <c r="B151" s="13" t="s">
        <v>176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5"/>
      <c r="N151" s="14"/>
      <c r="O151" s="14"/>
    </row>
    <row r="152" spans="1:15" ht="39.950000000000003" customHeight="1">
      <c r="A152" s="12">
        <v>2510</v>
      </c>
      <c r="B152" s="13" t="s">
        <v>275</v>
      </c>
      <c r="C152" s="12" t="s">
        <v>195</v>
      </c>
      <c r="D152" s="12" t="s">
        <v>174</v>
      </c>
      <c r="E152" s="12" t="s">
        <v>175</v>
      </c>
      <c r="F152" s="14">
        <v>554928729.70000005</v>
      </c>
      <c r="G152" s="14">
        <v>634337200</v>
      </c>
      <c r="H152" s="14">
        <v>632337200</v>
      </c>
      <c r="I152" s="14">
        <v>2000000</v>
      </c>
      <c r="J152" s="14">
        <v>631678960.89999998</v>
      </c>
      <c r="K152" s="14">
        <v>630544960.89999998</v>
      </c>
      <c r="L152" s="14">
        <v>1134000</v>
      </c>
      <c r="M152" s="15">
        <v>99.580942265407103</v>
      </c>
      <c r="N152" s="14">
        <v>76750231.199999928</v>
      </c>
      <c r="O152" s="14">
        <v>79408470.299999952</v>
      </c>
    </row>
    <row r="153" spans="1:15" ht="39.950000000000003" customHeight="1">
      <c r="A153" s="12"/>
      <c r="B153" s="13" t="s">
        <v>178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5"/>
      <c r="N153" s="14"/>
      <c r="O153" s="14"/>
    </row>
    <row r="154" spans="1:15" ht="39.950000000000003" customHeight="1">
      <c r="A154" s="12">
        <v>2511</v>
      </c>
      <c r="B154" s="13" t="s">
        <v>275</v>
      </c>
      <c r="C154" s="12" t="s">
        <v>195</v>
      </c>
      <c r="D154" s="12" t="s">
        <v>174</v>
      </c>
      <c r="E154" s="12" t="s">
        <v>174</v>
      </c>
      <c r="F154" s="14">
        <v>554928729.70000005</v>
      </c>
      <c r="G154" s="14">
        <v>634337200</v>
      </c>
      <c r="H154" s="14">
        <v>632337200</v>
      </c>
      <c r="I154" s="14">
        <v>2000000</v>
      </c>
      <c r="J154" s="14">
        <v>631678960.89999998</v>
      </c>
      <c r="K154" s="14">
        <v>630544960.89999998</v>
      </c>
      <c r="L154" s="14">
        <v>1134000</v>
      </c>
      <c r="M154" s="15">
        <v>99.580942265407103</v>
      </c>
      <c r="N154" s="14">
        <v>76750231.199999928</v>
      </c>
      <c r="O154" s="14">
        <v>79408470.299999952</v>
      </c>
    </row>
    <row r="155" spans="1:15" ht="39.950000000000003" customHeight="1">
      <c r="A155" s="12">
        <v>2520</v>
      </c>
      <c r="B155" s="13" t="s">
        <v>276</v>
      </c>
      <c r="C155" s="12" t="s">
        <v>195</v>
      </c>
      <c r="D155" s="12" t="s">
        <v>181</v>
      </c>
      <c r="E155" s="12" t="s">
        <v>175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5"/>
      <c r="N155" s="14">
        <v>0</v>
      </c>
      <c r="O155" s="14">
        <v>0</v>
      </c>
    </row>
    <row r="156" spans="1:15" ht="39.950000000000003" customHeight="1">
      <c r="A156" s="12"/>
      <c r="B156" s="13" t="s">
        <v>178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5"/>
      <c r="N156" s="14"/>
      <c r="O156" s="14"/>
    </row>
    <row r="157" spans="1:15" ht="39.950000000000003" customHeight="1">
      <c r="A157" s="12">
        <v>2521</v>
      </c>
      <c r="B157" s="13" t="s">
        <v>277</v>
      </c>
      <c r="C157" s="12" t="s">
        <v>195</v>
      </c>
      <c r="D157" s="12" t="s">
        <v>181</v>
      </c>
      <c r="E157" s="12" t="s">
        <v>174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5"/>
      <c r="N157" s="14">
        <v>0</v>
      </c>
      <c r="O157" s="14">
        <v>0</v>
      </c>
    </row>
    <row r="158" spans="1:15" ht="39.950000000000003" customHeight="1">
      <c r="A158" s="12">
        <v>2530</v>
      </c>
      <c r="B158" s="13" t="s">
        <v>278</v>
      </c>
      <c r="C158" s="12" t="s">
        <v>195</v>
      </c>
      <c r="D158" s="12" t="s">
        <v>183</v>
      </c>
      <c r="E158" s="12" t="s">
        <v>175</v>
      </c>
      <c r="F158" s="14"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5"/>
      <c r="N158" s="14">
        <v>0</v>
      </c>
      <c r="O158" s="14">
        <v>0</v>
      </c>
    </row>
    <row r="159" spans="1:15" ht="39.950000000000003" customHeight="1">
      <c r="A159" s="12"/>
      <c r="B159" s="13" t="s">
        <v>178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5"/>
      <c r="N159" s="14"/>
      <c r="O159" s="14"/>
    </row>
    <row r="160" spans="1:15" ht="39.950000000000003" customHeight="1">
      <c r="A160" s="12">
        <v>2531</v>
      </c>
      <c r="B160" s="13" t="s">
        <v>278</v>
      </c>
      <c r="C160" s="12" t="s">
        <v>195</v>
      </c>
      <c r="D160" s="12" t="s">
        <v>183</v>
      </c>
      <c r="E160" s="12" t="s">
        <v>174</v>
      </c>
      <c r="F160" s="14">
        <v>0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5"/>
      <c r="N160" s="14">
        <v>0</v>
      </c>
      <c r="O160" s="14">
        <v>0</v>
      </c>
    </row>
    <row r="161" spans="1:15" ht="39.950000000000003" customHeight="1">
      <c r="A161" s="12">
        <v>2540</v>
      </c>
      <c r="B161" s="13" t="s">
        <v>279</v>
      </c>
      <c r="C161" s="12" t="s">
        <v>195</v>
      </c>
      <c r="D161" s="12" t="s">
        <v>192</v>
      </c>
      <c r="E161" s="12" t="s">
        <v>175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5"/>
      <c r="N161" s="14">
        <v>0</v>
      </c>
      <c r="O161" s="14">
        <v>0</v>
      </c>
    </row>
    <row r="162" spans="1:15" ht="39.950000000000003" customHeight="1">
      <c r="A162" s="12"/>
      <c r="B162" s="13" t="s">
        <v>178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5"/>
      <c r="N162" s="14"/>
      <c r="O162" s="14"/>
    </row>
    <row r="163" spans="1:15" ht="39.950000000000003" customHeight="1">
      <c r="A163" s="12">
        <v>2541</v>
      </c>
      <c r="B163" s="13" t="s">
        <v>279</v>
      </c>
      <c r="C163" s="12" t="s">
        <v>195</v>
      </c>
      <c r="D163" s="12" t="s">
        <v>192</v>
      </c>
      <c r="E163" s="12" t="s">
        <v>174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5"/>
      <c r="N163" s="14">
        <v>0</v>
      </c>
      <c r="O163" s="14">
        <v>0</v>
      </c>
    </row>
    <row r="164" spans="1:15" ht="39.950000000000003" customHeight="1">
      <c r="A164" s="12">
        <v>2550</v>
      </c>
      <c r="B164" s="13" t="s">
        <v>280</v>
      </c>
      <c r="C164" s="12" t="s">
        <v>195</v>
      </c>
      <c r="D164" s="12" t="s">
        <v>195</v>
      </c>
      <c r="E164" s="12" t="s">
        <v>175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5"/>
      <c r="N164" s="14">
        <v>0</v>
      </c>
      <c r="O164" s="14">
        <v>0</v>
      </c>
    </row>
    <row r="165" spans="1:15" ht="39.950000000000003" customHeight="1">
      <c r="A165" s="12"/>
      <c r="B165" s="13" t="s">
        <v>178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5"/>
      <c r="N165" s="14"/>
      <c r="O165" s="14"/>
    </row>
    <row r="166" spans="1:15" ht="39.950000000000003" customHeight="1">
      <c r="A166" s="12">
        <v>2551</v>
      </c>
      <c r="B166" s="13" t="s">
        <v>280</v>
      </c>
      <c r="C166" s="12" t="s">
        <v>195</v>
      </c>
      <c r="D166" s="12" t="s">
        <v>195</v>
      </c>
      <c r="E166" s="12" t="s">
        <v>174</v>
      </c>
      <c r="F166" s="14"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5"/>
      <c r="N166" s="14">
        <v>0</v>
      </c>
      <c r="O166" s="14">
        <v>0</v>
      </c>
    </row>
    <row r="167" spans="1:15" ht="39.950000000000003" customHeight="1">
      <c r="A167" s="12">
        <v>2560</v>
      </c>
      <c r="B167" s="13" t="s">
        <v>281</v>
      </c>
      <c r="C167" s="12" t="s">
        <v>195</v>
      </c>
      <c r="D167" s="12" t="s">
        <v>198</v>
      </c>
      <c r="E167" s="12" t="s">
        <v>175</v>
      </c>
      <c r="F167" s="14">
        <v>106017896</v>
      </c>
      <c r="G167" s="14">
        <v>236613500</v>
      </c>
      <c r="H167" s="14">
        <v>141467800</v>
      </c>
      <c r="I167" s="14">
        <v>95145700</v>
      </c>
      <c r="J167" s="14">
        <v>145121336.69999999</v>
      </c>
      <c r="K167" s="14">
        <v>140959336.69999999</v>
      </c>
      <c r="L167" s="14">
        <v>4162000</v>
      </c>
      <c r="M167" s="15">
        <v>61.332652912872675</v>
      </c>
      <c r="N167" s="14">
        <v>39103440.699999988</v>
      </c>
      <c r="O167" s="14">
        <v>130595604</v>
      </c>
    </row>
    <row r="168" spans="1:15" ht="39.950000000000003" customHeight="1">
      <c r="A168" s="12"/>
      <c r="B168" s="13" t="s">
        <v>178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5"/>
      <c r="N168" s="14"/>
      <c r="O168" s="14"/>
    </row>
    <row r="169" spans="1:15" ht="39.950000000000003" customHeight="1">
      <c r="A169" s="12">
        <v>2561</v>
      </c>
      <c r="B169" s="13" t="s">
        <v>281</v>
      </c>
      <c r="C169" s="12" t="s">
        <v>195</v>
      </c>
      <c r="D169" s="12" t="s">
        <v>198</v>
      </c>
      <c r="E169" s="12" t="s">
        <v>174</v>
      </c>
      <c r="F169" s="14">
        <v>106017896</v>
      </c>
      <c r="G169" s="14">
        <v>236613500</v>
      </c>
      <c r="H169" s="14">
        <v>141467800</v>
      </c>
      <c r="I169" s="14">
        <v>95145700</v>
      </c>
      <c r="J169" s="14">
        <v>145121336.69999999</v>
      </c>
      <c r="K169" s="14">
        <v>140959336.69999999</v>
      </c>
      <c r="L169" s="14">
        <v>4162000</v>
      </c>
      <c r="M169" s="15">
        <v>61.332652912872675</v>
      </c>
      <c r="N169" s="14">
        <v>39103440.699999988</v>
      </c>
      <c r="O169" s="14">
        <v>130595604</v>
      </c>
    </row>
    <row r="170" spans="1:15" ht="39.950000000000003" customHeight="1">
      <c r="A170" s="12">
        <v>2600</v>
      </c>
      <c r="B170" s="13" t="s">
        <v>282</v>
      </c>
      <c r="C170" s="12" t="s">
        <v>198</v>
      </c>
      <c r="D170" s="12" t="s">
        <v>175</v>
      </c>
      <c r="E170" s="12" t="s">
        <v>175</v>
      </c>
      <c r="F170" s="14">
        <v>707930391.10000002</v>
      </c>
      <c r="G170" s="14">
        <v>2285447455</v>
      </c>
      <c r="H170" s="14">
        <v>343587055</v>
      </c>
      <c r="I170" s="14">
        <v>1941860400</v>
      </c>
      <c r="J170" s="14">
        <v>1134808612.2</v>
      </c>
      <c r="K170" s="14">
        <v>335770387.5</v>
      </c>
      <c r="L170" s="14">
        <v>799038224.70000005</v>
      </c>
      <c r="M170" s="15">
        <v>49.653673275984374</v>
      </c>
      <c r="N170" s="14">
        <v>426878221.10000002</v>
      </c>
      <c r="O170" s="14">
        <v>1577517063.9000001</v>
      </c>
    </row>
    <row r="171" spans="1:15" ht="39.950000000000003" customHeight="1">
      <c r="A171" s="12"/>
      <c r="B171" s="13" t="s">
        <v>178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5"/>
      <c r="N171" s="14"/>
      <c r="O171" s="14"/>
    </row>
    <row r="172" spans="1:15" ht="39.950000000000003" customHeight="1">
      <c r="A172" s="12">
        <v>2610</v>
      </c>
      <c r="B172" s="13" t="s">
        <v>283</v>
      </c>
      <c r="C172" s="12" t="s">
        <v>198</v>
      </c>
      <c r="D172" s="12" t="s">
        <v>174</v>
      </c>
      <c r="E172" s="12" t="s">
        <v>175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5"/>
      <c r="N172" s="14">
        <v>0</v>
      </c>
      <c r="O172" s="14">
        <v>0</v>
      </c>
    </row>
    <row r="173" spans="1:15" ht="39.950000000000003" customHeight="1">
      <c r="A173" s="12"/>
      <c r="B173" s="13" t="s">
        <v>178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5"/>
      <c r="N173" s="14"/>
      <c r="O173" s="14"/>
    </row>
    <row r="174" spans="1:15" ht="39.950000000000003" customHeight="1">
      <c r="A174" s="12">
        <v>2611</v>
      </c>
      <c r="B174" s="13" t="s">
        <v>283</v>
      </c>
      <c r="C174" s="12" t="s">
        <v>198</v>
      </c>
      <c r="D174" s="12" t="s">
        <v>174</v>
      </c>
      <c r="E174" s="12" t="s">
        <v>174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5"/>
      <c r="N174" s="14">
        <v>0</v>
      </c>
      <c r="O174" s="14">
        <v>0</v>
      </c>
    </row>
    <row r="175" spans="1:15" ht="39.950000000000003" customHeight="1">
      <c r="A175" s="12">
        <v>2620</v>
      </c>
      <c r="B175" s="13" t="s">
        <v>284</v>
      </c>
      <c r="C175" s="12" t="s">
        <v>198</v>
      </c>
      <c r="D175" s="12" t="s">
        <v>181</v>
      </c>
      <c r="E175" s="12" t="s">
        <v>175</v>
      </c>
      <c r="F175" s="14"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5"/>
      <c r="N175" s="14">
        <v>0</v>
      </c>
      <c r="O175" s="14">
        <v>0</v>
      </c>
    </row>
    <row r="176" spans="1:15" ht="39.950000000000003" customHeight="1">
      <c r="A176" s="12"/>
      <c r="B176" s="13" t="s">
        <v>178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5"/>
      <c r="N176" s="14"/>
      <c r="O176" s="14"/>
    </row>
    <row r="177" spans="1:15" ht="39.950000000000003" customHeight="1">
      <c r="A177" s="12">
        <v>2621</v>
      </c>
      <c r="B177" s="13" t="s">
        <v>284</v>
      </c>
      <c r="C177" s="12" t="s">
        <v>198</v>
      </c>
      <c r="D177" s="12" t="s">
        <v>181</v>
      </c>
      <c r="E177" s="12" t="s">
        <v>174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5"/>
      <c r="N177" s="14">
        <v>0</v>
      </c>
      <c r="O177" s="14">
        <v>0</v>
      </c>
    </row>
    <row r="178" spans="1:15" ht="39.950000000000003" customHeight="1">
      <c r="A178" s="12">
        <v>2630</v>
      </c>
      <c r="B178" s="13" t="s">
        <v>285</v>
      </c>
      <c r="C178" s="12" t="s">
        <v>198</v>
      </c>
      <c r="D178" s="12" t="s">
        <v>183</v>
      </c>
      <c r="E178" s="12" t="s">
        <v>175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5"/>
      <c r="N178" s="14">
        <v>0</v>
      </c>
      <c r="O178" s="14">
        <v>0</v>
      </c>
    </row>
    <row r="179" spans="1:15" ht="39.950000000000003" customHeight="1">
      <c r="A179" s="12"/>
      <c r="B179" s="13" t="s">
        <v>178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5"/>
      <c r="N179" s="14"/>
      <c r="O179" s="14"/>
    </row>
    <row r="180" spans="1:15" ht="39.950000000000003" customHeight="1">
      <c r="A180" s="12">
        <v>2631</v>
      </c>
      <c r="B180" s="13" t="s">
        <v>285</v>
      </c>
      <c r="C180" s="12" t="s">
        <v>198</v>
      </c>
      <c r="D180" s="12" t="s">
        <v>183</v>
      </c>
      <c r="E180" s="12" t="s">
        <v>174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5"/>
      <c r="N180" s="14">
        <v>0</v>
      </c>
      <c r="O180" s="14">
        <v>0</v>
      </c>
    </row>
    <row r="181" spans="1:15" ht="39.950000000000003" customHeight="1">
      <c r="A181" s="12">
        <v>2640</v>
      </c>
      <c r="B181" s="13" t="s">
        <v>286</v>
      </c>
      <c r="C181" s="12" t="s">
        <v>198</v>
      </c>
      <c r="D181" s="12" t="s">
        <v>192</v>
      </c>
      <c r="E181" s="12" t="s">
        <v>175</v>
      </c>
      <c r="F181" s="14">
        <v>167778170.5</v>
      </c>
      <c r="G181" s="14">
        <v>129556355</v>
      </c>
      <c r="H181" s="14">
        <v>123156355</v>
      </c>
      <c r="I181" s="14">
        <v>6400000</v>
      </c>
      <c r="J181" s="14">
        <v>123121431.7</v>
      </c>
      <c r="K181" s="14">
        <v>122425105.7</v>
      </c>
      <c r="L181" s="14">
        <v>696326</v>
      </c>
      <c r="M181" s="15">
        <v>95.033108719367718</v>
      </c>
      <c r="N181" s="14">
        <v>-44656738.799999997</v>
      </c>
      <c r="O181" s="14">
        <v>-38221815.5</v>
      </c>
    </row>
    <row r="182" spans="1:15" ht="39.950000000000003" customHeight="1">
      <c r="A182" s="12"/>
      <c r="B182" s="13" t="s">
        <v>178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5"/>
      <c r="N182" s="14"/>
      <c r="O182" s="14"/>
    </row>
    <row r="183" spans="1:15" ht="39.950000000000003" customHeight="1">
      <c r="A183" s="12">
        <v>2641</v>
      </c>
      <c r="B183" s="13" t="s">
        <v>286</v>
      </c>
      <c r="C183" s="12" t="s">
        <v>198</v>
      </c>
      <c r="D183" s="12" t="s">
        <v>192</v>
      </c>
      <c r="E183" s="12" t="s">
        <v>174</v>
      </c>
      <c r="F183" s="14">
        <v>167778170.5</v>
      </c>
      <c r="G183" s="14">
        <v>129556355</v>
      </c>
      <c r="H183" s="14">
        <v>123156355</v>
      </c>
      <c r="I183" s="14">
        <v>6400000</v>
      </c>
      <c r="J183" s="14">
        <v>123121431.7</v>
      </c>
      <c r="K183" s="14">
        <v>122425105.7</v>
      </c>
      <c r="L183" s="14">
        <v>696326</v>
      </c>
      <c r="M183" s="15">
        <v>95.033108719367718</v>
      </c>
      <c r="N183" s="14">
        <v>-44656738.799999997</v>
      </c>
      <c r="O183" s="14">
        <v>-38221815.5</v>
      </c>
    </row>
    <row r="184" spans="1:15" ht="39.950000000000003" customHeight="1">
      <c r="A184" s="12">
        <v>2650</v>
      </c>
      <c r="B184" s="13" t="s">
        <v>287</v>
      </c>
      <c r="C184" s="12" t="s">
        <v>198</v>
      </c>
      <c r="D184" s="12" t="s">
        <v>195</v>
      </c>
      <c r="E184" s="12" t="s">
        <v>175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5"/>
      <c r="N184" s="14">
        <v>0</v>
      </c>
      <c r="O184" s="14">
        <v>0</v>
      </c>
    </row>
    <row r="185" spans="1:15" ht="39.950000000000003" customHeight="1">
      <c r="A185" s="12"/>
      <c r="B185" s="13" t="s">
        <v>178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5"/>
      <c r="N185" s="14"/>
      <c r="O185" s="14"/>
    </row>
    <row r="186" spans="1:15" ht="39.950000000000003" customHeight="1">
      <c r="A186" s="12">
        <v>2651</v>
      </c>
      <c r="B186" s="13" t="s">
        <v>287</v>
      </c>
      <c r="C186" s="12" t="s">
        <v>198</v>
      </c>
      <c r="D186" s="12" t="s">
        <v>195</v>
      </c>
      <c r="E186" s="12" t="s">
        <v>174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5"/>
      <c r="N186" s="14">
        <v>0</v>
      </c>
      <c r="O186" s="14">
        <v>0</v>
      </c>
    </row>
    <row r="187" spans="1:15" ht="39.950000000000003" customHeight="1">
      <c r="A187" s="12">
        <v>2660</v>
      </c>
      <c r="B187" s="13" t="s">
        <v>288</v>
      </c>
      <c r="C187" s="12" t="s">
        <v>198</v>
      </c>
      <c r="D187" s="12" t="s">
        <v>198</v>
      </c>
      <c r="E187" s="12" t="s">
        <v>175</v>
      </c>
      <c r="F187" s="14">
        <v>540152220.60000002</v>
      </c>
      <c r="G187" s="14">
        <v>2155891100</v>
      </c>
      <c r="H187" s="14">
        <v>220430700</v>
      </c>
      <c r="I187" s="14">
        <v>1935460400</v>
      </c>
      <c r="J187" s="14">
        <v>1011687180.5</v>
      </c>
      <c r="K187" s="14">
        <v>213345281.80000001</v>
      </c>
      <c r="L187" s="14">
        <v>798341898.70000005</v>
      </c>
      <c r="M187" s="15">
        <v>46.926636530945373</v>
      </c>
      <c r="N187" s="14">
        <v>471534959.89999998</v>
      </c>
      <c r="O187" s="14">
        <v>1615738879.4000001</v>
      </c>
    </row>
    <row r="188" spans="1:15" ht="39.950000000000003" customHeight="1">
      <c r="A188" s="12"/>
      <c r="B188" s="13" t="s">
        <v>178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5"/>
      <c r="N188" s="14"/>
      <c r="O188" s="14"/>
    </row>
    <row r="189" spans="1:15" ht="39.950000000000003" customHeight="1">
      <c r="A189" s="12">
        <v>2661</v>
      </c>
      <c r="B189" s="13" t="s">
        <v>288</v>
      </c>
      <c r="C189" s="12" t="s">
        <v>198</v>
      </c>
      <c r="D189" s="12" t="s">
        <v>198</v>
      </c>
      <c r="E189" s="12" t="s">
        <v>174</v>
      </c>
      <c r="F189" s="14">
        <v>540152220.60000002</v>
      </c>
      <c r="G189" s="14">
        <v>2155891100</v>
      </c>
      <c r="H189" s="14">
        <v>220430700</v>
      </c>
      <c r="I189" s="14">
        <v>1935460400</v>
      </c>
      <c r="J189" s="14">
        <v>1011687180.5</v>
      </c>
      <c r="K189" s="14">
        <v>213345281.80000001</v>
      </c>
      <c r="L189" s="14">
        <v>798341898.70000005</v>
      </c>
      <c r="M189" s="15">
        <v>46.926636530945373</v>
      </c>
      <c r="N189" s="14">
        <v>471534959.89999998</v>
      </c>
      <c r="O189" s="14">
        <v>1615738879.4000001</v>
      </c>
    </row>
    <row r="190" spans="1:15" ht="39.950000000000003" customHeight="1">
      <c r="A190" s="12">
        <v>2700</v>
      </c>
      <c r="B190" s="13" t="s">
        <v>289</v>
      </c>
      <c r="C190" s="12" t="s">
        <v>201</v>
      </c>
      <c r="D190" s="12" t="s">
        <v>175</v>
      </c>
      <c r="E190" s="12" t="s">
        <v>175</v>
      </c>
      <c r="F190" s="14"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5"/>
      <c r="N190" s="14">
        <v>0</v>
      </c>
      <c r="O190" s="14">
        <v>0</v>
      </c>
    </row>
    <row r="191" spans="1:15" ht="39.950000000000003" customHeight="1">
      <c r="A191" s="12"/>
      <c r="B191" s="13" t="s">
        <v>178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5"/>
      <c r="N191" s="14"/>
      <c r="O191" s="14"/>
    </row>
    <row r="192" spans="1:15" ht="39.950000000000003" customHeight="1">
      <c r="A192" s="12">
        <v>2710</v>
      </c>
      <c r="B192" s="13" t="s">
        <v>290</v>
      </c>
      <c r="C192" s="12" t="s">
        <v>201</v>
      </c>
      <c r="D192" s="12" t="s">
        <v>174</v>
      </c>
      <c r="E192" s="12" t="s">
        <v>175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5"/>
      <c r="N192" s="14">
        <v>0</v>
      </c>
      <c r="O192" s="14">
        <v>0</v>
      </c>
    </row>
    <row r="193" spans="1:15" ht="39.950000000000003" customHeight="1">
      <c r="A193" s="12"/>
      <c r="B193" s="13" t="s">
        <v>178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5"/>
      <c r="N193" s="14"/>
      <c r="O193" s="14"/>
    </row>
    <row r="194" spans="1:15" ht="39.950000000000003" customHeight="1">
      <c r="A194" s="12">
        <v>2711</v>
      </c>
      <c r="B194" s="13" t="s">
        <v>291</v>
      </c>
      <c r="C194" s="12" t="s">
        <v>201</v>
      </c>
      <c r="D194" s="12" t="s">
        <v>174</v>
      </c>
      <c r="E194" s="12" t="s">
        <v>174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5"/>
      <c r="N194" s="14">
        <v>0</v>
      </c>
      <c r="O194" s="14">
        <v>0</v>
      </c>
    </row>
    <row r="195" spans="1:15" ht="39.950000000000003" customHeight="1">
      <c r="A195" s="12">
        <v>2712</v>
      </c>
      <c r="B195" s="13" t="s">
        <v>292</v>
      </c>
      <c r="C195" s="12" t="s">
        <v>201</v>
      </c>
      <c r="D195" s="12" t="s">
        <v>174</v>
      </c>
      <c r="E195" s="12" t="s">
        <v>181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5"/>
      <c r="N195" s="14">
        <v>0</v>
      </c>
      <c r="O195" s="14">
        <v>0</v>
      </c>
    </row>
    <row r="196" spans="1:15" ht="39.950000000000003" customHeight="1">
      <c r="A196" s="12">
        <v>2713</v>
      </c>
      <c r="B196" s="13" t="s">
        <v>293</v>
      </c>
      <c r="C196" s="12" t="s">
        <v>201</v>
      </c>
      <c r="D196" s="12" t="s">
        <v>174</v>
      </c>
      <c r="E196" s="12" t="s">
        <v>183</v>
      </c>
      <c r="F196" s="14">
        <v>0</v>
      </c>
      <c r="G196" s="14">
        <v>0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5"/>
      <c r="N196" s="14">
        <v>0</v>
      </c>
      <c r="O196" s="14">
        <v>0</v>
      </c>
    </row>
    <row r="197" spans="1:15" ht="39.950000000000003" customHeight="1">
      <c r="A197" s="12">
        <v>2720</v>
      </c>
      <c r="B197" s="13" t="s">
        <v>294</v>
      </c>
      <c r="C197" s="12" t="s">
        <v>201</v>
      </c>
      <c r="D197" s="12" t="s">
        <v>181</v>
      </c>
      <c r="E197" s="12" t="s">
        <v>175</v>
      </c>
      <c r="F197" s="14">
        <v>0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5"/>
      <c r="N197" s="14">
        <v>0</v>
      </c>
      <c r="O197" s="14">
        <v>0</v>
      </c>
    </row>
    <row r="198" spans="1:15" ht="39.950000000000003" customHeight="1">
      <c r="A198" s="12"/>
      <c r="B198" s="13" t="s">
        <v>178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5"/>
      <c r="N198" s="14"/>
      <c r="O198" s="14"/>
    </row>
    <row r="199" spans="1:15" ht="39.950000000000003" customHeight="1">
      <c r="A199" s="12">
        <v>2721</v>
      </c>
      <c r="B199" s="13" t="s">
        <v>295</v>
      </c>
      <c r="C199" s="12" t="s">
        <v>201</v>
      </c>
      <c r="D199" s="12" t="s">
        <v>181</v>
      </c>
      <c r="E199" s="12" t="s">
        <v>174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5"/>
      <c r="N199" s="14">
        <v>0</v>
      </c>
      <c r="O199" s="14">
        <v>0</v>
      </c>
    </row>
    <row r="200" spans="1:15" ht="39.950000000000003" customHeight="1">
      <c r="A200" s="12">
        <v>2722</v>
      </c>
      <c r="B200" s="13" t="s">
        <v>296</v>
      </c>
      <c r="C200" s="12" t="s">
        <v>201</v>
      </c>
      <c r="D200" s="12" t="s">
        <v>181</v>
      </c>
      <c r="E200" s="12" t="s">
        <v>181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5"/>
      <c r="N200" s="14">
        <v>0</v>
      </c>
      <c r="O200" s="14">
        <v>0</v>
      </c>
    </row>
    <row r="201" spans="1:15" ht="39.950000000000003" customHeight="1">
      <c r="A201" s="12">
        <v>2723</v>
      </c>
      <c r="B201" s="13" t="s">
        <v>297</v>
      </c>
      <c r="C201" s="12" t="s">
        <v>201</v>
      </c>
      <c r="D201" s="12" t="s">
        <v>181</v>
      </c>
      <c r="E201" s="12" t="s">
        <v>183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5"/>
      <c r="N201" s="14">
        <v>0</v>
      </c>
      <c r="O201" s="14">
        <v>0</v>
      </c>
    </row>
    <row r="202" spans="1:15" ht="39.950000000000003" customHeight="1">
      <c r="A202" s="12">
        <v>2724</v>
      </c>
      <c r="B202" s="13" t="s">
        <v>298</v>
      </c>
      <c r="C202" s="12" t="s">
        <v>201</v>
      </c>
      <c r="D202" s="12" t="s">
        <v>181</v>
      </c>
      <c r="E202" s="12" t="s">
        <v>192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5"/>
      <c r="N202" s="14">
        <v>0</v>
      </c>
      <c r="O202" s="14">
        <v>0</v>
      </c>
    </row>
    <row r="203" spans="1:15" ht="39.950000000000003" customHeight="1">
      <c r="A203" s="12">
        <v>2730</v>
      </c>
      <c r="B203" s="13" t="s">
        <v>299</v>
      </c>
      <c r="C203" s="12" t="s">
        <v>201</v>
      </c>
      <c r="D203" s="12" t="s">
        <v>183</v>
      </c>
      <c r="E203" s="12" t="s">
        <v>175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5"/>
      <c r="N203" s="14">
        <v>0</v>
      </c>
      <c r="O203" s="14">
        <v>0</v>
      </c>
    </row>
    <row r="204" spans="1:15" ht="39.950000000000003" customHeight="1">
      <c r="A204" s="12"/>
      <c r="B204" s="13" t="s">
        <v>178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5"/>
      <c r="N204" s="14"/>
      <c r="O204" s="14"/>
    </row>
    <row r="205" spans="1:15" ht="39.950000000000003" customHeight="1">
      <c r="A205" s="12">
        <v>2731</v>
      </c>
      <c r="B205" s="13" t="s">
        <v>300</v>
      </c>
      <c r="C205" s="12" t="s">
        <v>201</v>
      </c>
      <c r="D205" s="12" t="s">
        <v>183</v>
      </c>
      <c r="E205" s="12" t="s">
        <v>174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5"/>
      <c r="N205" s="14">
        <v>0</v>
      </c>
      <c r="O205" s="14">
        <v>0</v>
      </c>
    </row>
    <row r="206" spans="1:15" ht="39.950000000000003" customHeight="1">
      <c r="A206" s="12">
        <v>2732</v>
      </c>
      <c r="B206" s="13" t="s">
        <v>301</v>
      </c>
      <c r="C206" s="12" t="s">
        <v>201</v>
      </c>
      <c r="D206" s="12" t="s">
        <v>183</v>
      </c>
      <c r="E206" s="12" t="s">
        <v>181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5"/>
      <c r="N206" s="14">
        <v>0</v>
      </c>
      <c r="O206" s="14">
        <v>0</v>
      </c>
    </row>
    <row r="207" spans="1:15" ht="39.950000000000003" customHeight="1">
      <c r="A207" s="12">
        <v>2733</v>
      </c>
      <c r="B207" s="13" t="s">
        <v>302</v>
      </c>
      <c r="C207" s="12" t="s">
        <v>201</v>
      </c>
      <c r="D207" s="12" t="s">
        <v>183</v>
      </c>
      <c r="E207" s="12" t="s">
        <v>183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5"/>
      <c r="N207" s="14">
        <v>0</v>
      </c>
      <c r="O207" s="14">
        <v>0</v>
      </c>
    </row>
    <row r="208" spans="1:15" ht="39.950000000000003" customHeight="1">
      <c r="A208" s="12">
        <v>2734</v>
      </c>
      <c r="B208" s="13" t="s">
        <v>303</v>
      </c>
      <c r="C208" s="12" t="s">
        <v>201</v>
      </c>
      <c r="D208" s="12" t="s">
        <v>183</v>
      </c>
      <c r="E208" s="12" t="s">
        <v>192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5"/>
      <c r="N208" s="14">
        <v>0</v>
      </c>
      <c r="O208" s="14">
        <v>0</v>
      </c>
    </row>
    <row r="209" spans="1:15" ht="39.950000000000003" customHeight="1">
      <c r="A209" s="12">
        <v>2740</v>
      </c>
      <c r="B209" s="13" t="s">
        <v>304</v>
      </c>
      <c r="C209" s="12" t="s">
        <v>201</v>
      </c>
      <c r="D209" s="12" t="s">
        <v>192</v>
      </c>
      <c r="E209" s="12" t="s">
        <v>175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5"/>
      <c r="N209" s="14">
        <v>0</v>
      </c>
      <c r="O209" s="14">
        <v>0</v>
      </c>
    </row>
    <row r="210" spans="1:15" ht="39.950000000000003" customHeight="1">
      <c r="A210" s="12"/>
      <c r="B210" s="13" t="s">
        <v>178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5"/>
      <c r="N210" s="14"/>
      <c r="O210" s="14"/>
    </row>
    <row r="211" spans="1:15" ht="39.950000000000003" customHeight="1">
      <c r="A211" s="12">
        <v>2741</v>
      </c>
      <c r="B211" s="13" t="s">
        <v>304</v>
      </c>
      <c r="C211" s="12" t="s">
        <v>201</v>
      </c>
      <c r="D211" s="12" t="s">
        <v>192</v>
      </c>
      <c r="E211" s="12" t="s">
        <v>174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5"/>
      <c r="N211" s="14">
        <v>0</v>
      </c>
      <c r="O211" s="14">
        <v>0</v>
      </c>
    </row>
    <row r="212" spans="1:15" ht="39.950000000000003" customHeight="1">
      <c r="A212" s="12">
        <v>2750</v>
      </c>
      <c r="B212" s="13" t="s">
        <v>305</v>
      </c>
      <c r="C212" s="12" t="s">
        <v>201</v>
      </c>
      <c r="D212" s="12" t="s">
        <v>195</v>
      </c>
      <c r="E212" s="12" t="s">
        <v>175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5"/>
      <c r="N212" s="14">
        <v>0</v>
      </c>
      <c r="O212" s="14">
        <v>0</v>
      </c>
    </row>
    <row r="213" spans="1:15" ht="39.950000000000003" customHeight="1">
      <c r="A213" s="12"/>
      <c r="B213" s="13" t="s">
        <v>178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5"/>
      <c r="N213" s="14"/>
      <c r="O213" s="14"/>
    </row>
    <row r="214" spans="1:15" ht="39.950000000000003" customHeight="1">
      <c r="A214" s="12">
        <v>2751</v>
      </c>
      <c r="B214" s="13" t="s">
        <v>305</v>
      </c>
      <c r="C214" s="12" t="s">
        <v>201</v>
      </c>
      <c r="D214" s="12" t="s">
        <v>195</v>
      </c>
      <c r="E214" s="12" t="s">
        <v>174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5"/>
      <c r="N214" s="14">
        <v>0</v>
      </c>
      <c r="O214" s="14">
        <v>0</v>
      </c>
    </row>
    <row r="215" spans="1:15" ht="39.950000000000003" customHeight="1">
      <c r="A215" s="12">
        <v>2760</v>
      </c>
      <c r="B215" s="13" t="s">
        <v>306</v>
      </c>
      <c r="C215" s="12" t="s">
        <v>201</v>
      </c>
      <c r="D215" s="12" t="s">
        <v>198</v>
      </c>
      <c r="E215" s="12" t="s">
        <v>175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5"/>
      <c r="N215" s="14">
        <v>0</v>
      </c>
      <c r="O215" s="14">
        <v>0</v>
      </c>
    </row>
    <row r="216" spans="1:15" ht="39.950000000000003" customHeight="1">
      <c r="A216" s="12"/>
      <c r="B216" s="13" t="s">
        <v>178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5"/>
      <c r="N216" s="14"/>
      <c r="O216" s="14"/>
    </row>
    <row r="217" spans="1:15" ht="39.950000000000003" customHeight="1">
      <c r="A217" s="12">
        <v>2761</v>
      </c>
      <c r="B217" s="13" t="s">
        <v>307</v>
      </c>
      <c r="C217" s="12" t="s">
        <v>201</v>
      </c>
      <c r="D217" s="12" t="s">
        <v>198</v>
      </c>
      <c r="E217" s="12" t="s">
        <v>174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5"/>
      <c r="N217" s="14">
        <v>0</v>
      </c>
      <c r="O217" s="14">
        <v>0</v>
      </c>
    </row>
    <row r="218" spans="1:15" ht="39.950000000000003" customHeight="1">
      <c r="A218" s="12">
        <v>2762</v>
      </c>
      <c r="B218" s="13" t="s">
        <v>306</v>
      </c>
      <c r="C218" s="12" t="s">
        <v>201</v>
      </c>
      <c r="D218" s="12" t="s">
        <v>198</v>
      </c>
      <c r="E218" s="12" t="s">
        <v>181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14">
        <v>0</v>
      </c>
      <c r="M218" s="15"/>
      <c r="N218" s="14">
        <v>0</v>
      </c>
      <c r="O218" s="14">
        <v>0</v>
      </c>
    </row>
    <row r="219" spans="1:15" ht="39.950000000000003" customHeight="1">
      <c r="A219" s="12">
        <v>2800</v>
      </c>
      <c r="B219" s="13" t="s">
        <v>308</v>
      </c>
      <c r="C219" s="12" t="s">
        <v>203</v>
      </c>
      <c r="D219" s="12" t="s">
        <v>175</v>
      </c>
      <c r="E219" s="12" t="s">
        <v>175</v>
      </c>
      <c r="F219" s="14">
        <v>1338966114.8</v>
      </c>
      <c r="G219" s="14">
        <v>1402327200</v>
      </c>
      <c r="H219" s="14">
        <v>1391627200</v>
      </c>
      <c r="I219" s="14">
        <v>10700000</v>
      </c>
      <c r="J219" s="14">
        <v>1384208016.3</v>
      </c>
      <c r="K219" s="14">
        <v>1382038016.3</v>
      </c>
      <c r="L219" s="14">
        <v>2170000</v>
      </c>
      <c r="M219" s="15">
        <v>98.707920398320724</v>
      </c>
      <c r="N219" s="14">
        <v>45241901.5</v>
      </c>
      <c r="O219" s="14">
        <v>63361085.200000048</v>
      </c>
    </row>
    <row r="220" spans="1:15" ht="39.950000000000003" customHeight="1">
      <c r="A220" s="12"/>
      <c r="B220" s="13" t="s">
        <v>178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5"/>
      <c r="N220" s="14"/>
      <c r="O220" s="14"/>
    </row>
    <row r="221" spans="1:15" ht="39.950000000000003" customHeight="1">
      <c r="A221" s="12">
        <v>2810</v>
      </c>
      <c r="B221" s="13" t="s">
        <v>309</v>
      </c>
      <c r="C221" s="12" t="s">
        <v>203</v>
      </c>
      <c r="D221" s="12" t="s">
        <v>174</v>
      </c>
      <c r="E221" s="12" t="s">
        <v>175</v>
      </c>
      <c r="F221" s="14">
        <v>600772950</v>
      </c>
      <c r="G221" s="14">
        <v>661973100</v>
      </c>
      <c r="H221" s="14">
        <v>661973100</v>
      </c>
      <c r="I221" s="14">
        <v>0</v>
      </c>
      <c r="J221" s="14">
        <v>658759019.29999995</v>
      </c>
      <c r="K221" s="14">
        <v>658759019.29999995</v>
      </c>
      <c r="L221" s="14">
        <v>0</v>
      </c>
      <c r="M221" s="15">
        <v>99.514469590984888</v>
      </c>
      <c r="N221" s="14">
        <v>57986069.299999952</v>
      </c>
      <c r="O221" s="14">
        <v>61200150</v>
      </c>
    </row>
    <row r="222" spans="1:15" ht="39.950000000000003" customHeight="1">
      <c r="A222" s="12"/>
      <c r="B222" s="13" t="s">
        <v>178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5"/>
      <c r="N222" s="14"/>
      <c r="O222" s="14"/>
    </row>
    <row r="223" spans="1:15" ht="39.950000000000003" customHeight="1">
      <c r="A223" s="12">
        <v>2811</v>
      </c>
      <c r="B223" s="13" t="s">
        <v>309</v>
      </c>
      <c r="C223" s="12" t="s">
        <v>203</v>
      </c>
      <c r="D223" s="12" t="s">
        <v>174</v>
      </c>
      <c r="E223" s="12" t="s">
        <v>174</v>
      </c>
      <c r="F223" s="14">
        <v>600772950</v>
      </c>
      <c r="G223" s="14">
        <v>661973100</v>
      </c>
      <c r="H223" s="14">
        <v>661973100</v>
      </c>
      <c r="I223" s="14">
        <v>0</v>
      </c>
      <c r="J223" s="14">
        <v>658759019.29999995</v>
      </c>
      <c r="K223" s="14">
        <v>658759019.29999995</v>
      </c>
      <c r="L223" s="14">
        <v>0</v>
      </c>
      <c r="M223" s="15">
        <v>99.514469590984888</v>
      </c>
      <c r="N223" s="14">
        <v>57986069.299999952</v>
      </c>
      <c r="O223" s="14">
        <v>61200150</v>
      </c>
    </row>
    <row r="224" spans="1:15" ht="39.950000000000003" customHeight="1">
      <c r="A224" s="12">
        <v>2820</v>
      </c>
      <c r="B224" s="13" t="s">
        <v>310</v>
      </c>
      <c r="C224" s="12" t="s">
        <v>203</v>
      </c>
      <c r="D224" s="12" t="s">
        <v>181</v>
      </c>
      <c r="E224" s="12" t="s">
        <v>175</v>
      </c>
      <c r="F224" s="14">
        <v>705665549.79999995</v>
      </c>
      <c r="G224" s="14">
        <v>710839500</v>
      </c>
      <c r="H224" s="14">
        <v>700139500</v>
      </c>
      <c r="I224" s="14">
        <v>10700000</v>
      </c>
      <c r="J224" s="14">
        <v>699363790</v>
      </c>
      <c r="K224" s="14">
        <v>697193790</v>
      </c>
      <c r="L224" s="14">
        <v>2170000</v>
      </c>
      <c r="M224" s="15">
        <v>98.385611660578803</v>
      </c>
      <c r="N224" s="14">
        <v>-6301759.7999999523</v>
      </c>
      <c r="O224" s="14">
        <v>5173950.2000000477</v>
      </c>
    </row>
    <row r="225" spans="1:15" ht="39.950000000000003" customHeight="1">
      <c r="A225" s="12"/>
      <c r="B225" s="13" t="s">
        <v>178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5"/>
      <c r="N225" s="14"/>
      <c r="O225" s="14"/>
    </row>
    <row r="226" spans="1:15" ht="39.950000000000003" customHeight="1">
      <c r="A226" s="12">
        <v>2821</v>
      </c>
      <c r="B226" s="13" t="s">
        <v>311</v>
      </c>
      <c r="C226" s="12" t="s">
        <v>203</v>
      </c>
      <c r="D226" s="12" t="s">
        <v>181</v>
      </c>
      <c r="E226" s="12" t="s">
        <v>174</v>
      </c>
      <c r="F226" s="14">
        <v>55186600</v>
      </c>
      <c r="G226" s="14">
        <v>57460100</v>
      </c>
      <c r="H226" s="14">
        <v>57460100</v>
      </c>
      <c r="I226" s="14">
        <v>0</v>
      </c>
      <c r="J226" s="14">
        <v>57460050</v>
      </c>
      <c r="K226" s="14">
        <v>57460050</v>
      </c>
      <c r="L226" s="14">
        <v>0</v>
      </c>
      <c r="M226" s="15">
        <v>99.999912983096095</v>
      </c>
      <c r="N226" s="14">
        <v>2273450</v>
      </c>
      <c r="O226" s="14">
        <v>2273500</v>
      </c>
    </row>
    <row r="227" spans="1:15" ht="39.950000000000003" customHeight="1">
      <c r="A227" s="12">
        <v>2822</v>
      </c>
      <c r="B227" s="13" t="s">
        <v>312</v>
      </c>
      <c r="C227" s="12" t="s">
        <v>203</v>
      </c>
      <c r="D227" s="12" t="s">
        <v>181</v>
      </c>
      <c r="E227" s="12" t="s">
        <v>181</v>
      </c>
      <c r="F227" s="14">
        <v>91136350</v>
      </c>
      <c r="G227" s="14">
        <v>65321700</v>
      </c>
      <c r="H227" s="14">
        <v>65321700</v>
      </c>
      <c r="I227" s="14">
        <v>0</v>
      </c>
      <c r="J227" s="14">
        <v>64303640</v>
      </c>
      <c r="K227" s="14">
        <v>64303640</v>
      </c>
      <c r="L227" s="14">
        <v>0</v>
      </c>
      <c r="M227" s="15">
        <v>98.441467383733126</v>
      </c>
      <c r="N227" s="14">
        <v>-26832710</v>
      </c>
      <c r="O227" s="14">
        <v>-25814650</v>
      </c>
    </row>
    <row r="228" spans="1:15" ht="39.950000000000003" customHeight="1">
      <c r="A228" s="12">
        <v>2823</v>
      </c>
      <c r="B228" s="13" t="s">
        <v>313</v>
      </c>
      <c r="C228" s="12" t="s">
        <v>203</v>
      </c>
      <c r="D228" s="12" t="s">
        <v>181</v>
      </c>
      <c r="E228" s="12" t="s">
        <v>183</v>
      </c>
      <c r="F228" s="14">
        <v>545935460</v>
      </c>
      <c r="G228" s="14">
        <v>577357700</v>
      </c>
      <c r="H228" s="14">
        <v>577357700</v>
      </c>
      <c r="I228" s="14">
        <v>0</v>
      </c>
      <c r="J228" s="14">
        <v>575430100</v>
      </c>
      <c r="K228" s="14">
        <v>575430100</v>
      </c>
      <c r="L228" s="14">
        <v>0</v>
      </c>
      <c r="M228" s="15">
        <v>99.666134183366736</v>
      </c>
      <c r="N228" s="14">
        <v>29494640</v>
      </c>
      <c r="O228" s="14">
        <v>31422240</v>
      </c>
    </row>
    <row r="229" spans="1:15" ht="39.950000000000003" customHeight="1">
      <c r="A229" s="12">
        <v>2824</v>
      </c>
      <c r="B229" s="13" t="s">
        <v>314</v>
      </c>
      <c r="C229" s="12" t="s">
        <v>203</v>
      </c>
      <c r="D229" s="12" t="s">
        <v>181</v>
      </c>
      <c r="E229" s="12" t="s">
        <v>192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5"/>
      <c r="N229" s="14">
        <v>0</v>
      </c>
      <c r="O229" s="14">
        <v>0</v>
      </c>
    </row>
    <row r="230" spans="1:15" ht="39.950000000000003" customHeight="1">
      <c r="A230" s="12">
        <v>2825</v>
      </c>
      <c r="B230" s="13" t="s">
        <v>315</v>
      </c>
      <c r="C230" s="12" t="s">
        <v>203</v>
      </c>
      <c r="D230" s="12" t="s">
        <v>181</v>
      </c>
      <c r="E230" s="12" t="s">
        <v>195</v>
      </c>
      <c r="F230" s="14">
        <v>0</v>
      </c>
      <c r="G230" s="14">
        <v>0</v>
      </c>
      <c r="H230" s="14">
        <v>0</v>
      </c>
      <c r="I230" s="14">
        <v>0</v>
      </c>
      <c r="J230" s="14">
        <v>0</v>
      </c>
      <c r="K230" s="14">
        <v>0</v>
      </c>
      <c r="L230" s="14">
        <v>0</v>
      </c>
      <c r="M230" s="15"/>
      <c r="N230" s="14">
        <v>0</v>
      </c>
      <c r="O230" s="14">
        <v>0</v>
      </c>
    </row>
    <row r="231" spans="1:15" ht="39.950000000000003" customHeight="1">
      <c r="A231" s="12">
        <v>2826</v>
      </c>
      <c r="B231" s="13" t="s">
        <v>316</v>
      </c>
      <c r="C231" s="12" t="s">
        <v>203</v>
      </c>
      <c r="D231" s="12" t="s">
        <v>181</v>
      </c>
      <c r="E231" s="12" t="s">
        <v>198</v>
      </c>
      <c r="F231" s="14">
        <v>0</v>
      </c>
      <c r="G231" s="14">
        <v>0</v>
      </c>
      <c r="H231" s="14">
        <v>0</v>
      </c>
      <c r="I231" s="14">
        <v>0</v>
      </c>
      <c r="J231" s="14">
        <v>0</v>
      </c>
      <c r="K231" s="14">
        <v>0</v>
      </c>
      <c r="L231" s="14">
        <v>0</v>
      </c>
      <c r="M231" s="15"/>
      <c r="N231" s="14">
        <v>0</v>
      </c>
      <c r="O231" s="14">
        <v>0</v>
      </c>
    </row>
    <row r="232" spans="1:15" ht="39.950000000000003" customHeight="1">
      <c r="A232" s="12">
        <v>2827</v>
      </c>
      <c r="B232" s="13" t="s">
        <v>317</v>
      </c>
      <c r="C232" s="12" t="s">
        <v>203</v>
      </c>
      <c r="D232" s="12" t="s">
        <v>181</v>
      </c>
      <c r="E232" s="12" t="s">
        <v>201</v>
      </c>
      <c r="F232" s="14">
        <v>13407139.800000001</v>
      </c>
      <c r="G232" s="14">
        <v>10700000</v>
      </c>
      <c r="H232" s="14">
        <v>0</v>
      </c>
      <c r="I232" s="14">
        <v>10700000</v>
      </c>
      <c r="J232" s="14">
        <v>2170000</v>
      </c>
      <c r="K232" s="14">
        <v>0</v>
      </c>
      <c r="L232" s="14">
        <v>2170000</v>
      </c>
      <c r="M232" s="15">
        <v>20.280373831775698</v>
      </c>
      <c r="N232" s="14">
        <v>-11237139.800000001</v>
      </c>
      <c r="O232" s="14">
        <v>-2707139.8000000007</v>
      </c>
    </row>
    <row r="233" spans="1:15" ht="39.950000000000003" customHeight="1">
      <c r="A233" s="12">
        <v>2830</v>
      </c>
      <c r="B233" s="13" t="s">
        <v>318</v>
      </c>
      <c r="C233" s="12" t="s">
        <v>203</v>
      </c>
      <c r="D233" s="12" t="s">
        <v>183</v>
      </c>
      <c r="E233" s="12" t="s">
        <v>175</v>
      </c>
      <c r="F233" s="14">
        <v>0</v>
      </c>
      <c r="G233" s="14">
        <v>0</v>
      </c>
      <c r="H233" s="14">
        <v>0</v>
      </c>
      <c r="I233" s="14">
        <v>0</v>
      </c>
      <c r="J233" s="14">
        <v>0</v>
      </c>
      <c r="K233" s="14">
        <v>0</v>
      </c>
      <c r="L233" s="14">
        <v>0</v>
      </c>
      <c r="M233" s="15"/>
      <c r="N233" s="14">
        <v>0</v>
      </c>
      <c r="O233" s="14">
        <v>0</v>
      </c>
    </row>
    <row r="234" spans="1:15" ht="39.950000000000003" customHeight="1">
      <c r="A234" s="12"/>
      <c r="B234" s="13" t="s">
        <v>178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5"/>
      <c r="N234" s="14"/>
      <c r="O234" s="14"/>
    </row>
    <row r="235" spans="1:15" ht="39.950000000000003" customHeight="1">
      <c r="A235" s="12">
        <v>2831</v>
      </c>
      <c r="B235" s="13" t="s">
        <v>319</v>
      </c>
      <c r="C235" s="12" t="s">
        <v>203</v>
      </c>
      <c r="D235" s="12" t="s">
        <v>183</v>
      </c>
      <c r="E235" s="12" t="s">
        <v>174</v>
      </c>
      <c r="F235" s="14">
        <v>0</v>
      </c>
      <c r="G235" s="14">
        <v>0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5"/>
      <c r="N235" s="14">
        <v>0</v>
      </c>
      <c r="O235" s="14">
        <v>0</v>
      </c>
    </row>
    <row r="236" spans="1:15" ht="39.950000000000003" customHeight="1">
      <c r="A236" s="12">
        <v>2832</v>
      </c>
      <c r="B236" s="13" t="s">
        <v>320</v>
      </c>
      <c r="C236" s="12" t="s">
        <v>203</v>
      </c>
      <c r="D236" s="12" t="s">
        <v>183</v>
      </c>
      <c r="E236" s="12" t="s">
        <v>181</v>
      </c>
      <c r="F236" s="14">
        <v>0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5"/>
      <c r="N236" s="14">
        <v>0</v>
      </c>
      <c r="O236" s="14">
        <v>0</v>
      </c>
    </row>
    <row r="237" spans="1:15" ht="39.950000000000003" customHeight="1">
      <c r="A237" s="12">
        <v>2833</v>
      </c>
      <c r="B237" s="13" t="s">
        <v>321</v>
      </c>
      <c r="C237" s="12" t="s">
        <v>203</v>
      </c>
      <c r="D237" s="12" t="s">
        <v>183</v>
      </c>
      <c r="E237" s="12" t="s">
        <v>183</v>
      </c>
      <c r="F237" s="14">
        <v>0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5"/>
      <c r="N237" s="14">
        <v>0</v>
      </c>
      <c r="O237" s="14">
        <v>0</v>
      </c>
    </row>
    <row r="238" spans="1:15" ht="39.950000000000003" customHeight="1">
      <c r="A238" s="12">
        <v>2840</v>
      </c>
      <c r="B238" s="13" t="s">
        <v>322</v>
      </c>
      <c r="C238" s="12" t="s">
        <v>203</v>
      </c>
      <c r="D238" s="12" t="s">
        <v>192</v>
      </c>
      <c r="E238" s="12" t="s">
        <v>175</v>
      </c>
      <c r="F238" s="14">
        <v>10785485</v>
      </c>
      <c r="G238" s="14">
        <v>11200000</v>
      </c>
      <c r="H238" s="14">
        <v>11200000</v>
      </c>
      <c r="I238" s="14">
        <v>0</v>
      </c>
      <c r="J238" s="14">
        <v>9703851</v>
      </c>
      <c r="K238" s="14">
        <v>9703851</v>
      </c>
      <c r="L238" s="14">
        <v>0</v>
      </c>
      <c r="M238" s="15">
        <v>86.641526785714291</v>
      </c>
      <c r="N238" s="14">
        <v>-1081634</v>
      </c>
      <c r="O238" s="14">
        <v>414515</v>
      </c>
    </row>
    <row r="239" spans="1:15" ht="39.950000000000003" customHeight="1">
      <c r="A239" s="12"/>
      <c r="B239" s="13" t="s">
        <v>178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5"/>
      <c r="N239" s="14"/>
      <c r="O239" s="14"/>
    </row>
    <row r="240" spans="1:15" ht="39.950000000000003" customHeight="1">
      <c r="A240" s="12">
        <v>2841</v>
      </c>
      <c r="B240" s="13" t="s">
        <v>323</v>
      </c>
      <c r="C240" s="12" t="s">
        <v>203</v>
      </c>
      <c r="D240" s="12" t="s">
        <v>192</v>
      </c>
      <c r="E240" s="12" t="s">
        <v>174</v>
      </c>
      <c r="F240" s="14">
        <v>0</v>
      </c>
      <c r="G240" s="14">
        <v>0</v>
      </c>
      <c r="H240" s="14">
        <v>0</v>
      </c>
      <c r="I240" s="14">
        <v>0</v>
      </c>
      <c r="J240" s="14">
        <v>0</v>
      </c>
      <c r="K240" s="14">
        <v>0</v>
      </c>
      <c r="L240" s="14">
        <v>0</v>
      </c>
      <c r="M240" s="15"/>
      <c r="N240" s="14">
        <v>0</v>
      </c>
      <c r="O240" s="14">
        <v>0</v>
      </c>
    </row>
    <row r="241" spans="1:15" ht="39.950000000000003" customHeight="1">
      <c r="A241" s="12">
        <v>2842</v>
      </c>
      <c r="B241" s="13" t="s">
        <v>324</v>
      </c>
      <c r="C241" s="12" t="s">
        <v>203</v>
      </c>
      <c r="D241" s="12" t="s">
        <v>192</v>
      </c>
      <c r="E241" s="12" t="s">
        <v>181</v>
      </c>
      <c r="F241" s="14">
        <v>10785485</v>
      </c>
      <c r="G241" s="14">
        <v>11200000</v>
      </c>
      <c r="H241" s="14">
        <v>11200000</v>
      </c>
      <c r="I241" s="14">
        <v>0</v>
      </c>
      <c r="J241" s="14">
        <v>9703851</v>
      </c>
      <c r="K241" s="14">
        <v>9703851</v>
      </c>
      <c r="L241" s="14">
        <v>0</v>
      </c>
      <c r="M241" s="15">
        <v>86.641526785714291</v>
      </c>
      <c r="N241" s="14">
        <v>-1081634</v>
      </c>
      <c r="O241" s="14">
        <v>414515</v>
      </c>
    </row>
    <row r="242" spans="1:15" ht="39.950000000000003" customHeight="1">
      <c r="A242" s="12">
        <v>2843</v>
      </c>
      <c r="B242" s="13" t="s">
        <v>322</v>
      </c>
      <c r="C242" s="12" t="s">
        <v>203</v>
      </c>
      <c r="D242" s="12" t="s">
        <v>192</v>
      </c>
      <c r="E242" s="12" t="s">
        <v>183</v>
      </c>
      <c r="F242" s="14">
        <v>0</v>
      </c>
      <c r="G242" s="14">
        <v>0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15"/>
      <c r="N242" s="14">
        <v>0</v>
      </c>
      <c r="O242" s="14">
        <v>0</v>
      </c>
    </row>
    <row r="243" spans="1:15" ht="39.950000000000003" customHeight="1">
      <c r="A243" s="12">
        <v>2850</v>
      </c>
      <c r="B243" s="13" t="s">
        <v>325</v>
      </c>
      <c r="C243" s="12" t="s">
        <v>203</v>
      </c>
      <c r="D243" s="12" t="s">
        <v>195</v>
      </c>
      <c r="E243" s="12" t="s">
        <v>175</v>
      </c>
      <c r="F243" s="14">
        <v>0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14">
        <v>0</v>
      </c>
      <c r="M243" s="15"/>
      <c r="N243" s="14">
        <v>0</v>
      </c>
      <c r="O243" s="14">
        <v>0</v>
      </c>
    </row>
    <row r="244" spans="1:15" ht="39.950000000000003" customHeight="1">
      <c r="A244" s="12"/>
      <c r="B244" s="13" t="s">
        <v>178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5"/>
      <c r="N244" s="14"/>
      <c r="O244" s="14"/>
    </row>
    <row r="245" spans="1:15" ht="39.950000000000003" customHeight="1">
      <c r="A245" s="12">
        <v>2851</v>
      </c>
      <c r="B245" s="13" t="s">
        <v>325</v>
      </c>
      <c r="C245" s="12" t="s">
        <v>203</v>
      </c>
      <c r="D245" s="12" t="s">
        <v>195</v>
      </c>
      <c r="E245" s="12" t="s">
        <v>174</v>
      </c>
      <c r="F245" s="14">
        <v>0</v>
      </c>
      <c r="G245" s="14">
        <v>0</v>
      </c>
      <c r="H245" s="14">
        <v>0</v>
      </c>
      <c r="I245" s="14">
        <v>0</v>
      </c>
      <c r="J245" s="14">
        <v>0</v>
      </c>
      <c r="K245" s="14">
        <v>0</v>
      </c>
      <c r="L245" s="14">
        <v>0</v>
      </c>
      <c r="M245" s="15"/>
      <c r="N245" s="14">
        <v>0</v>
      </c>
      <c r="O245" s="14">
        <v>0</v>
      </c>
    </row>
    <row r="246" spans="1:15" ht="39.950000000000003" customHeight="1">
      <c r="A246" s="12">
        <v>2860</v>
      </c>
      <c r="B246" s="13" t="s">
        <v>326</v>
      </c>
      <c r="C246" s="12" t="s">
        <v>203</v>
      </c>
      <c r="D246" s="12" t="s">
        <v>198</v>
      </c>
      <c r="E246" s="12" t="s">
        <v>175</v>
      </c>
      <c r="F246" s="14">
        <v>21742130</v>
      </c>
      <c r="G246" s="14">
        <v>18314600</v>
      </c>
      <c r="H246" s="14">
        <v>18314600</v>
      </c>
      <c r="I246" s="14">
        <v>0</v>
      </c>
      <c r="J246" s="14">
        <v>16381356</v>
      </c>
      <c r="K246" s="14">
        <v>16381356</v>
      </c>
      <c r="L246" s="14">
        <v>0</v>
      </c>
      <c r="M246" s="15">
        <v>89.44424666659387</v>
      </c>
      <c r="N246" s="14">
        <v>-5360774</v>
      </c>
      <c r="O246" s="14">
        <v>-3427530</v>
      </c>
    </row>
    <row r="247" spans="1:15" ht="39.950000000000003" customHeight="1">
      <c r="A247" s="12"/>
      <c r="B247" s="13" t="s">
        <v>178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5"/>
      <c r="N247" s="14"/>
      <c r="O247" s="14"/>
    </row>
    <row r="248" spans="1:15" ht="39.950000000000003" customHeight="1">
      <c r="A248" s="12">
        <v>2861</v>
      </c>
      <c r="B248" s="13" t="s">
        <v>326</v>
      </c>
      <c r="C248" s="12" t="s">
        <v>203</v>
      </c>
      <c r="D248" s="12" t="s">
        <v>198</v>
      </c>
      <c r="E248" s="12" t="s">
        <v>174</v>
      </c>
      <c r="F248" s="14">
        <v>21742130</v>
      </c>
      <c r="G248" s="14">
        <v>18314600</v>
      </c>
      <c r="H248" s="14">
        <v>18314600</v>
      </c>
      <c r="I248" s="14">
        <v>0</v>
      </c>
      <c r="J248" s="14">
        <v>16381356</v>
      </c>
      <c r="K248" s="14">
        <v>16381356</v>
      </c>
      <c r="L248" s="14">
        <v>0</v>
      </c>
      <c r="M248" s="15">
        <v>89.44424666659387</v>
      </c>
      <c r="N248" s="14">
        <v>-5360774</v>
      </c>
      <c r="O248" s="14">
        <v>-3427530</v>
      </c>
    </row>
    <row r="249" spans="1:15" ht="39.950000000000003" customHeight="1">
      <c r="A249" s="12">
        <v>2900</v>
      </c>
      <c r="B249" s="13" t="s">
        <v>327</v>
      </c>
      <c r="C249" s="12" t="s">
        <v>273</v>
      </c>
      <c r="D249" s="12" t="s">
        <v>175</v>
      </c>
      <c r="E249" s="12" t="s">
        <v>175</v>
      </c>
      <c r="F249" s="14">
        <v>730942271</v>
      </c>
      <c r="G249" s="14">
        <v>796161900</v>
      </c>
      <c r="H249" s="14">
        <v>796161900</v>
      </c>
      <c r="I249" s="14">
        <v>0</v>
      </c>
      <c r="J249" s="14">
        <v>756558931</v>
      </c>
      <c r="K249" s="14">
        <v>756558931</v>
      </c>
      <c r="L249" s="14">
        <v>0</v>
      </c>
      <c r="M249" s="15">
        <v>95.025764357726743</v>
      </c>
      <c r="N249" s="14">
        <v>25616660</v>
      </c>
      <c r="O249" s="14">
        <v>65219629</v>
      </c>
    </row>
    <row r="250" spans="1:15" ht="39.950000000000003" customHeight="1">
      <c r="A250" s="12"/>
      <c r="B250" s="13" t="s">
        <v>178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5"/>
      <c r="N250" s="14"/>
      <c r="O250" s="14"/>
    </row>
    <row r="251" spans="1:15" ht="39.950000000000003" customHeight="1">
      <c r="A251" s="12">
        <v>2910</v>
      </c>
      <c r="B251" s="13" t="s">
        <v>328</v>
      </c>
      <c r="C251" s="12" t="s">
        <v>273</v>
      </c>
      <c r="D251" s="12" t="s">
        <v>174</v>
      </c>
      <c r="E251" s="12" t="s">
        <v>175</v>
      </c>
      <c r="F251" s="14">
        <v>685711929</v>
      </c>
      <c r="G251" s="14">
        <v>754947200</v>
      </c>
      <c r="H251" s="14">
        <v>754947200</v>
      </c>
      <c r="I251" s="14">
        <v>0</v>
      </c>
      <c r="J251" s="14">
        <v>717585312</v>
      </c>
      <c r="K251" s="14">
        <v>717585312</v>
      </c>
      <c r="L251" s="14">
        <v>0</v>
      </c>
      <c r="M251" s="15">
        <v>95.051059464820852</v>
      </c>
      <c r="N251" s="14">
        <v>31873383</v>
      </c>
      <c r="O251" s="14">
        <v>69235271</v>
      </c>
    </row>
    <row r="252" spans="1:15" ht="39.950000000000003" customHeight="1">
      <c r="A252" s="12"/>
      <c r="B252" s="13" t="s">
        <v>178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5"/>
      <c r="N252" s="14"/>
      <c r="O252" s="14"/>
    </row>
    <row r="253" spans="1:15" ht="39.950000000000003" customHeight="1">
      <c r="A253" s="12">
        <v>2911</v>
      </c>
      <c r="B253" s="13" t="s">
        <v>329</v>
      </c>
      <c r="C253" s="12" t="s">
        <v>273</v>
      </c>
      <c r="D253" s="12" t="s">
        <v>174</v>
      </c>
      <c r="E253" s="12" t="s">
        <v>174</v>
      </c>
      <c r="F253" s="14">
        <v>685711929</v>
      </c>
      <c r="G253" s="14">
        <v>754947200</v>
      </c>
      <c r="H253" s="14">
        <v>754947200</v>
      </c>
      <c r="I253" s="14">
        <v>0</v>
      </c>
      <c r="J253" s="14">
        <v>717585312</v>
      </c>
      <c r="K253" s="14">
        <v>717585312</v>
      </c>
      <c r="L253" s="14">
        <v>0</v>
      </c>
      <c r="M253" s="15">
        <v>95.051059464820852</v>
      </c>
      <c r="N253" s="14">
        <v>31873383</v>
      </c>
      <c r="O253" s="14">
        <v>69235271</v>
      </c>
    </row>
    <row r="254" spans="1:15" ht="39.950000000000003" customHeight="1">
      <c r="A254" s="12">
        <v>2912</v>
      </c>
      <c r="B254" s="13" t="s">
        <v>330</v>
      </c>
      <c r="C254" s="12" t="s">
        <v>273</v>
      </c>
      <c r="D254" s="12" t="s">
        <v>174</v>
      </c>
      <c r="E254" s="12" t="s">
        <v>181</v>
      </c>
      <c r="F254" s="14">
        <v>0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5"/>
      <c r="N254" s="14">
        <v>0</v>
      </c>
      <c r="O254" s="14">
        <v>0</v>
      </c>
    </row>
    <row r="255" spans="1:15" ht="39.950000000000003" customHeight="1">
      <c r="A255" s="12">
        <v>2920</v>
      </c>
      <c r="B255" s="13" t="s">
        <v>331</v>
      </c>
      <c r="C255" s="12" t="s">
        <v>273</v>
      </c>
      <c r="D255" s="12" t="s">
        <v>181</v>
      </c>
      <c r="E255" s="12" t="s">
        <v>175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5"/>
      <c r="N255" s="14">
        <v>0</v>
      </c>
      <c r="O255" s="14">
        <v>0</v>
      </c>
    </row>
    <row r="256" spans="1:15" ht="39.950000000000003" customHeight="1">
      <c r="A256" s="12"/>
      <c r="B256" s="13" t="s">
        <v>178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5"/>
      <c r="N256" s="14"/>
      <c r="O256" s="14"/>
    </row>
    <row r="257" spans="1:15" ht="39.950000000000003" customHeight="1">
      <c r="A257" s="12">
        <v>2921</v>
      </c>
      <c r="B257" s="13" t="s">
        <v>332</v>
      </c>
      <c r="C257" s="12" t="s">
        <v>273</v>
      </c>
      <c r="D257" s="12" t="s">
        <v>181</v>
      </c>
      <c r="E257" s="12" t="s">
        <v>174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5"/>
      <c r="N257" s="14">
        <v>0</v>
      </c>
      <c r="O257" s="14">
        <v>0</v>
      </c>
    </row>
    <row r="258" spans="1:15" ht="39.950000000000003" customHeight="1">
      <c r="A258" s="12">
        <v>2922</v>
      </c>
      <c r="B258" s="13" t="s">
        <v>333</v>
      </c>
      <c r="C258" s="12" t="s">
        <v>273</v>
      </c>
      <c r="D258" s="12" t="s">
        <v>181</v>
      </c>
      <c r="E258" s="12" t="s">
        <v>181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5"/>
      <c r="N258" s="14">
        <v>0</v>
      </c>
      <c r="O258" s="14">
        <v>0</v>
      </c>
    </row>
    <row r="259" spans="1:15" ht="39.950000000000003" customHeight="1">
      <c r="A259" s="12">
        <v>2930</v>
      </c>
      <c r="B259" s="13" t="s">
        <v>334</v>
      </c>
      <c r="C259" s="12" t="s">
        <v>273</v>
      </c>
      <c r="D259" s="12" t="s">
        <v>183</v>
      </c>
      <c r="E259" s="12" t="s">
        <v>175</v>
      </c>
      <c r="F259" s="14">
        <v>0</v>
      </c>
      <c r="G259" s="14">
        <v>0</v>
      </c>
      <c r="H259" s="14">
        <v>0</v>
      </c>
      <c r="I259" s="14">
        <v>0</v>
      </c>
      <c r="J259" s="14">
        <v>0</v>
      </c>
      <c r="K259" s="14">
        <v>0</v>
      </c>
      <c r="L259" s="14">
        <v>0</v>
      </c>
      <c r="M259" s="15"/>
      <c r="N259" s="14">
        <v>0</v>
      </c>
      <c r="O259" s="14">
        <v>0</v>
      </c>
    </row>
    <row r="260" spans="1:15" ht="39.950000000000003" customHeight="1">
      <c r="A260" s="12"/>
      <c r="B260" s="13" t="s">
        <v>178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5"/>
      <c r="N260" s="14"/>
      <c r="O260" s="14"/>
    </row>
    <row r="261" spans="1:15" ht="39.950000000000003" customHeight="1">
      <c r="A261" s="12">
        <v>2931</v>
      </c>
      <c r="B261" s="13" t="s">
        <v>335</v>
      </c>
      <c r="C261" s="12" t="s">
        <v>273</v>
      </c>
      <c r="D261" s="12" t="s">
        <v>183</v>
      </c>
      <c r="E261" s="12" t="s">
        <v>174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5"/>
      <c r="N261" s="14">
        <v>0</v>
      </c>
      <c r="O261" s="14">
        <v>0</v>
      </c>
    </row>
    <row r="262" spans="1:15" ht="39.950000000000003" customHeight="1">
      <c r="A262" s="12">
        <v>2932</v>
      </c>
      <c r="B262" s="13" t="s">
        <v>336</v>
      </c>
      <c r="C262" s="12" t="s">
        <v>273</v>
      </c>
      <c r="D262" s="12" t="s">
        <v>183</v>
      </c>
      <c r="E262" s="12" t="s">
        <v>181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5"/>
      <c r="N262" s="14">
        <v>0</v>
      </c>
      <c r="O262" s="14">
        <v>0</v>
      </c>
    </row>
    <row r="263" spans="1:15" ht="39.950000000000003" customHeight="1">
      <c r="A263" s="12">
        <v>2940</v>
      </c>
      <c r="B263" s="13" t="s">
        <v>337</v>
      </c>
      <c r="C263" s="12" t="s">
        <v>273</v>
      </c>
      <c r="D263" s="12" t="s">
        <v>192</v>
      </c>
      <c r="E263" s="12" t="s">
        <v>175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5"/>
      <c r="N263" s="14">
        <v>0</v>
      </c>
      <c r="O263" s="14">
        <v>0</v>
      </c>
    </row>
    <row r="264" spans="1:15" ht="39.950000000000003" customHeight="1">
      <c r="A264" s="12"/>
      <c r="B264" s="13" t="s">
        <v>178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5"/>
      <c r="N264" s="14"/>
      <c r="O264" s="14"/>
    </row>
    <row r="265" spans="1:15" ht="39.950000000000003" customHeight="1">
      <c r="A265" s="12">
        <v>2941</v>
      </c>
      <c r="B265" s="13" t="s">
        <v>338</v>
      </c>
      <c r="C265" s="12" t="s">
        <v>273</v>
      </c>
      <c r="D265" s="12" t="s">
        <v>192</v>
      </c>
      <c r="E265" s="12" t="s">
        <v>174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5"/>
      <c r="N265" s="14">
        <v>0</v>
      </c>
      <c r="O265" s="14">
        <v>0</v>
      </c>
    </row>
    <row r="266" spans="1:15" ht="39.950000000000003" customHeight="1">
      <c r="A266" s="12">
        <v>2942</v>
      </c>
      <c r="B266" s="13" t="s">
        <v>339</v>
      </c>
      <c r="C266" s="12" t="s">
        <v>273</v>
      </c>
      <c r="D266" s="12" t="s">
        <v>192</v>
      </c>
      <c r="E266" s="12" t="s">
        <v>181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5"/>
      <c r="N266" s="14">
        <v>0</v>
      </c>
      <c r="O266" s="14">
        <v>0</v>
      </c>
    </row>
    <row r="267" spans="1:15" ht="39.950000000000003" customHeight="1">
      <c r="A267" s="12">
        <v>2950</v>
      </c>
      <c r="B267" s="13" t="s">
        <v>340</v>
      </c>
      <c r="C267" s="12" t="s">
        <v>273</v>
      </c>
      <c r="D267" s="12" t="s">
        <v>195</v>
      </c>
      <c r="E267" s="12" t="s">
        <v>175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5"/>
      <c r="N267" s="14">
        <v>0</v>
      </c>
      <c r="O267" s="14">
        <v>0</v>
      </c>
    </row>
    <row r="268" spans="1:15" ht="39.950000000000003" customHeight="1">
      <c r="A268" s="12"/>
      <c r="B268" s="13" t="s">
        <v>178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5"/>
      <c r="N268" s="14"/>
      <c r="O268" s="14"/>
    </row>
    <row r="269" spans="1:15" ht="39.950000000000003" customHeight="1">
      <c r="A269" s="12">
        <v>2951</v>
      </c>
      <c r="B269" s="13" t="s">
        <v>341</v>
      </c>
      <c r="C269" s="12" t="s">
        <v>273</v>
      </c>
      <c r="D269" s="12" t="s">
        <v>195</v>
      </c>
      <c r="E269" s="12" t="s">
        <v>174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5"/>
      <c r="N269" s="14">
        <v>0</v>
      </c>
      <c r="O269" s="14">
        <v>0</v>
      </c>
    </row>
    <row r="270" spans="1:15" ht="39.950000000000003" customHeight="1">
      <c r="A270" s="12">
        <v>2952</v>
      </c>
      <c r="B270" s="13" t="s">
        <v>342</v>
      </c>
      <c r="C270" s="12" t="s">
        <v>273</v>
      </c>
      <c r="D270" s="12" t="s">
        <v>195</v>
      </c>
      <c r="E270" s="12" t="s">
        <v>181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5"/>
      <c r="N270" s="14">
        <v>0</v>
      </c>
      <c r="O270" s="14">
        <v>0</v>
      </c>
    </row>
    <row r="271" spans="1:15" ht="39.950000000000003" customHeight="1">
      <c r="A271" s="12">
        <v>2960</v>
      </c>
      <c r="B271" s="13" t="s">
        <v>343</v>
      </c>
      <c r="C271" s="12" t="s">
        <v>273</v>
      </c>
      <c r="D271" s="12" t="s">
        <v>198</v>
      </c>
      <c r="E271" s="12" t="s">
        <v>175</v>
      </c>
      <c r="F271" s="14">
        <v>45230342</v>
      </c>
      <c r="G271" s="14">
        <v>41214700</v>
      </c>
      <c r="H271" s="14">
        <v>41214700</v>
      </c>
      <c r="I271" s="14">
        <v>0</v>
      </c>
      <c r="J271" s="14">
        <v>38973619</v>
      </c>
      <c r="K271" s="14">
        <v>38973619</v>
      </c>
      <c r="L271" s="14">
        <v>0</v>
      </c>
      <c r="M271" s="15">
        <v>94.562423116024135</v>
      </c>
      <c r="N271" s="14">
        <v>-6256723</v>
      </c>
      <c r="O271" s="14">
        <v>-4015642</v>
      </c>
    </row>
    <row r="272" spans="1:15" ht="39.950000000000003" customHeight="1">
      <c r="A272" s="12"/>
      <c r="B272" s="13" t="s">
        <v>178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5"/>
      <c r="N272" s="14"/>
      <c r="O272" s="14"/>
    </row>
    <row r="273" spans="1:15" ht="39.950000000000003" customHeight="1">
      <c r="A273" s="12">
        <v>2961</v>
      </c>
      <c r="B273" s="13" t="s">
        <v>343</v>
      </c>
      <c r="C273" s="12" t="s">
        <v>273</v>
      </c>
      <c r="D273" s="12" t="s">
        <v>198</v>
      </c>
      <c r="E273" s="12" t="s">
        <v>174</v>
      </c>
      <c r="F273" s="14">
        <v>45230342</v>
      </c>
      <c r="G273" s="14">
        <v>41214700</v>
      </c>
      <c r="H273" s="14">
        <v>41214700</v>
      </c>
      <c r="I273" s="14">
        <v>0</v>
      </c>
      <c r="J273" s="14">
        <v>38973619</v>
      </c>
      <c r="K273" s="14">
        <v>38973619</v>
      </c>
      <c r="L273" s="14">
        <v>0</v>
      </c>
      <c r="M273" s="15">
        <v>94.562423116024135</v>
      </c>
      <c r="N273" s="14">
        <v>-6256723</v>
      </c>
      <c r="O273" s="14">
        <v>-4015642</v>
      </c>
    </row>
    <row r="274" spans="1:15" ht="39.950000000000003" customHeight="1">
      <c r="A274" s="12">
        <v>2970</v>
      </c>
      <c r="B274" s="13" t="s">
        <v>344</v>
      </c>
      <c r="C274" s="12" t="s">
        <v>273</v>
      </c>
      <c r="D274" s="12" t="s">
        <v>201</v>
      </c>
      <c r="E274" s="12" t="s">
        <v>175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5"/>
      <c r="N274" s="14">
        <v>0</v>
      </c>
      <c r="O274" s="14">
        <v>0</v>
      </c>
    </row>
    <row r="275" spans="1:15" ht="39.950000000000003" customHeight="1">
      <c r="A275" s="12"/>
      <c r="B275" s="13" t="s">
        <v>178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5"/>
      <c r="N275" s="14"/>
      <c r="O275" s="14"/>
    </row>
    <row r="276" spans="1:15" ht="39.950000000000003" customHeight="1">
      <c r="A276" s="12">
        <v>2971</v>
      </c>
      <c r="B276" s="13" t="s">
        <v>344</v>
      </c>
      <c r="C276" s="12" t="s">
        <v>273</v>
      </c>
      <c r="D276" s="12" t="s">
        <v>201</v>
      </c>
      <c r="E276" s="12" t="s">
        <v>174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5"/>
      <c r="N276" s="14">
        <v>0</v>
      </c>
      <c r="O276" s="14">
        <v>0</v>
      </c>
    </row>
    <row r="277" spans="1:15" ht="39.950000000000003" customHeight="1">
      <c r="A277" s="12">
        <v>2980</v>
      </c>
      <c r="B277" s="13" t="s">
        <v>345</v>
      </c>
      <c r="C277" s="12" t="s">
        <v>273</v>
      </c>
      <c r="D277" s="12" t="s">
        <v>203</v>
      </c>
      <c r="E277" s="12" t="s">
        <v>175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4">
        <v>0</v>
      </c>
      <c r="M277" s="15"/>
      <c r="N277" s="14">
        <v>0</v>
      </c>
      <c r="O277" s="14">
        <v>0</v>
      </c>
    </row>
    <row r="278" spans="1:15" ht="39.950000000000003" customHeight="1">
      <c r="A278" s="12"/>
      <c r="B278" s="13" t="s">
        <v>178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5"/>
      <c r="N278" s="14"/>
      <c r="O278" s="14"/>
    </row>
    <row r="279" spans="1:15" ht="39.950000000000003" customHeight="1">
      <c r="A279" s="12">
        <v>2981</v>
      </c>
      <c r="B279" s="13" t="s">
        <v>345</v>
      </c>
      <c r="C279" s="12" t="s">
        <v>273</v>
      </c>
      <c r="D279" s="12" t="s">
        <v>203</v>
      </c>
      <c r="E279" s="12" t="s">
        <v>174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5"/>
      <c r="N279" s="14">
        <v>0</v>
      </c>
      <c r="O279" s="14">
        <v>0</v>
      </c>
    </row>
    <row r="280" spans="1:15" ht="39.950000000000003" customHeight="1">
      <c r="A280" s="12">
        <v>3000</v>
      </c>
      <c r="B280" s="13" t="s">
        <v>346</v>
      </c>
      <c r="C280" s="12" t="s">
        <v>347</v>
      </c>
      <c r="D280" s="12" t="s">
        <v>175</v>
      </c>
      <c r="E280" s="12" t="s">
        <v>175</v>
      </c>
      <c r="F280" s="14">
        <v>35097410</v>
      </c>
      <c r="G280" s="14">
        <v>39477000</v>
      </c>
      <c r="H280" s="14">
        <v>39477000</v>
      </c>
      <c r="I280" s="14">
        <v>0</v>
      </c>
      <c r="J280" s="14">
        <v>34047620</v>
      </c>
      <c r="K280" s="14">
        <v>34047620</v>
      </c>
      <c r="L280" s="14">
        <v>0</v>
      </c>
      <c r="M280" s="15">
        <v>86.246725941687558</v>
      </c>
      <c r="N280" s="14">
        <v>-1049790</v>
      </c>
      <c r="O280" s="14">
        <v>4379590</v>
      </c>
    </row>
    <row r="281" spans="1:15" ht="39.950000000000003" customHeight="1">
      <c r="A281" s="12"/>
      <c r="B281" s="13" t="s">
        <v>178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5"/>
      <c r="N281" s="14"/>
      <c r="O281" s="14"/>
    </row>
    <row r="282" spans="1:15" ht="39.950000000000003" customHeight="1">
      <c r="A282" s="12">
        <v>3010</v>
      </c>
      <c r="B282" s="13" t="s">
        <v>348</v>
      </c>
      <c r="C282" s="12" t="s">
        <v>347</v>
      </c>
      <c r="D282" s="12" t="s">
        <v>174</v>
      </c>
      <c r="E282" s="12" t="s">
        <v>175</v>
      </c>
      <c r="F282" s="14">
        <v>0</v>
      </c>
      <c r="G282" s="14">
        <v>0</v>
      </c>
      <c r="H282" s="14">
        <v>0</v>
      </c>
      <c r="I282" s="14">
        <v>0</v>
      </c>
      <c r="J282" s="14">
        <v>0</v>
      </c>
      <c r="K282" s="14">
        <v>0</v>
      </c>
      <c r="L282" s="14">
        <v>0</v>
      </c>
      <c r="M282" s="15"/>
      <c r="N282" s="14">
        <v>0</v>
      </c>
      <c r="O282" s="14">
        <v>0</v>
      </c>
    </row>
    <row r="283" spans="1:15" ht="39.950000000000003" customHeight="1">
      <c r="A283" s="12"/>
      <c r="B283" s="13" t="s">
        <v>178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5"/>
      <c r="N283" s="14"/>
      <c r="O283" s="14"/>
    </row>
    <row r="284" spans="1:15" ht="39.950000000000003" customHeight="1">
      <c r="A284" s="12">
        <v>3011</v>
      </c>
      <c r="B284" s="13" t="s">
        <v>349</v>
      </c>
      <c r="C284" s="12" t="s">
        <v>347</v>
      </c>
      <c r="D284" s="12" t="s">
        <v>174</v>
      </c>
      <c r="E284" s="12" t="s">
        <v>174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5"/>
      <c r="N284" s="14">
        <v>0</v>
      </c>
      <c r="O284" s="14">
        <v>0</v>
      </c>
    </row>
    <row r="285" spans="1:15" ht="39.950000000000003" customHeight="1">
      <c r="A285" s="12">
        <v>3012</v>
      </c>
      <c r="B285" s="13" t="s">
        <v>350</v>
      </c>
      <c r="C285" s="12" t="s">
        <v>347</v>
      </c>
      <c r="D285" s="12" t="s">
        <v>174</v>
      </c>
      <c r="E285" s="12" t="s">
        <v>181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5"/>
      <c r="N285" s="14">
        <v>0</v>
      </c>
      <c r="O285" s="14">
        <v>0</v>
      </c>
    </row>
    <row r="286" spans="1:15" ht="39.950000000000003" customHeight="1">
      <c r="A286" s="12">
        <v>3020</v>
      </c>
      <c r="B286" s="13" t="s">
        <v>351</v>
      </c>
      <c r="C286" s="12" t="s">
        <v>347</v>
      </c>
      <c r="D286" s="12" t="s">
        <v>181</v>
      </c>
      <c r="E286" s="12" t="s">
        <v>175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5"/>
      <c r="N286" s="14">
        <v>0</v>
      </c>
      <c r="O286" s="14">
        <v>0</v>
      </c>
    </row>
    <row r="287" spans="1:15" ht="39.950000000000003" customHeight="1">
      <c r="A287" s="12"/>
      <c r="B287" s="13" t="s">
        <v>178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5"/>
      <c r="N287" s="14"/>
      <c r="O287" s="14"/>
    </row>
    <row r="288" spans="1:15" ht="39.950000000000003" customHeight="1">
      <c r="A288" s="12">
        <v>3021</v>
      </c>
      <c r="B288" s="13" t="s">
        <v>351</v>
      </c>
      <c r="C288" s="12" t="s">
        <v>347</v>
      </c>
      <c r="D288" s="12" t="s">
        <v>181</v>
      </c>
      <c r="E288" s="12" t="s">
        <v>174</v>
      </c>
      <c r="F288" s="14">
        <v>0</v>
      </c>
      <c r="G288" s="14">
        <v>0</v>
      </c>
      <c r="H288" s="14">
        <v>0</v>
      </c>
      <c r="I288" s="14">
        <v>0</v>
      </c>
      <c r="J288" s="14">
        <v>0</v>
      </c>
      <c r="K288" s="14">
        <v>0</v>
      </c>
      <c r="L288" s="14">
        <v>0</v>
      </c>
      <c r="M288" s="15"/>
      <c r="N288" s="14">
        <v>0</v>
      </c>
      <c r="O288" s="14">
        <v>0</v>
      </c>
    </row>
    <row r="289" spans="1:15" ht="39.950000000000003" customHeight="1">
      <c r="A289" s="12">
        <v>3030</v>
      </c>
      <c r="B289" s="13" t="s">
        <v>352</v>
      </c>
      <c r="C289" s="12" t="s">
        <v>347</v>
      </c>
      <c r="D289" s="12" t="s">
        <v>183</v>
      </c>
      <c r="E289" s="12" t="s">
        <v>175</v>
      </c>
      <c r="F289" s="14">
        <v>1388000</v>
      </c>
      <c r="G289" s="14">
        <v>1947000</v>
      </c>
      <c r="H289" s="14">
        <v>1947000</v>
      </c>
      <c r="I289" s="14">
        <v>0</v>
      </c>
      <c r="J289" s="14">
        <v>1827000</v>
      </c>
      <c r="K289" s="14">
        <v>1827000</v>
      </c>
      <c r="L289" s="14">
        <v>0</v>
      </c>
      <c r="M289" s="15">
        <v>93.836671802773495</v>
      </c>
      <c r="N289" s="14">
        <v>439000</v>
      </c>
      <c r="O289" s="14">
        <v>559000</v>
      </c>
    </row>
    <row r="290" spans="1:15" ht="39.950000000000003" customHeight="1">
      <c r="A290" s="12"/>
      <c r="B290" s="13" t="s">
        <v>178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5"/>
      <c r="N290" s="14"/>
      <c r="O290" s="14"/>
    </row>
    <row r="291" spans="1:15" ht="39.950000000000003" customHeight="1">
      <c r="A291" s="12">
        <v>3031</v>
      </c>
      <c r="B291" s="13" t="s">
        <v>352</v>
      </c>
      <c r="C291" s="12" t="s">
        <v>347</v>
      </c>
      <c r="D291" s="12" t="s">
        <v>183</v>
      </c>
      <c r="E291" s="12" t="s">
        <v>174</v>
      </c>
      <c r="F291" s="14">
        <v>1388000</v>
      </c>
      <c r="G291" s="14">
        <v>1947000</v>
      </c>
      <c r="H291" s="14">
        <v>1947000</v>
      </c>
      <c r="I291" s="14">
        <v>0</v>
      </c>
      <c r="J291" s="14">
        <v>1827000</v>
      </c>
      <c r="K291" s="14">
        <v>1827000</v>
      </c>
      <c r="L291" s="14">
        <v>0</v>
      </c>
      <c r="M291" s="15">
        <v>93.836671802773495</v>
      </c>
      <c r="N291" s="14">
        <v>439000</v>
      </c>
      <c r="O291" s="14">
        <v>559000</v>
      </c>
    </row>
    <row r="292" spans="1:15" ht="39.950000000000003" customHeight="1">
      <c r="A292" s="12">
        <v>3040</v>
      </c>
      <c r="B292" s="13" t="s">
        <v>353</v>
      </c>
      <c r="C292" s="12" t="s">
        <v>347</v>
      </c>
      <c r="D292" s="12" t="s">
        <v>192</v>
      </c>
      <c r="E292" s="12" t="s">
        <v>175</v>
      </c>
      <c r="F292" s="14">
        <v>10198310</v>
      </c>
      <c r="G292" s="14">
        <v>17370000</v>
      </c>
      <c r="H292" s="14">
        <v>17370000</v>
      </c>
      <c r="I292" s="14">
        <v>0</v>
      </c>
      <c r="J292" s="14">
        <v>12508020</v>
      </c>
      <c r="K292" s="14">
        <v>12508020</v>
      </c>
      <c r="L292" s="14">
        <v>0</v>
      </c>
      <c r="M292" s="15">
        <v>72.009326424870466</v>
      </c>
      <c r="N292" s="14">
        <v>2309710</v>
      </c>
      <c r="O292" s="14">
        <v>7171690</v>
      </c>
    </row>
    <row r="293" spans="1:15" ht="39.950000000000003" customHeight="1">
      <c r="A293" s="12"/>
      <c r="B293" s="13" t="s">
        <v>178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5"/>
      <c r="N293" s="14"/>
      <c r="O293" s="14"/>
    </row>
    <row r="294" spans="1:15" ht="39.950000000000003" customHeight="1">
      <c r="A294" s="12">
        <v>3041</v>
      </c>
      <c r="B294" s="13" t="s">
        <v>353</v>
      </c>
      <c r="C294" s="12" t="s">
        <v>347</v>
      </c>
      <c r="D294" s="12" t="s">
        <v>192</v>
      </c>
      <c r="E294" s="12" t="s">
        <v>174</v>
      </c>
      <c r="F294" s="14">
        <v>10198310</v>
      </c>
      <c r="G294" s="14">
        <v>17370000</v>
      </c>
      <c r="H294" s="14">
        <v>17370000</v>
      </c>
      <c r="I294" s="14">
        <v>0</v>
      </c>
      <c r="J294" s="14">
        <v>12508020</v>
      </c>
      <c r="K294" s="14">
        <v>12508020</v>
      </c>
      <c r="L294" s="14">
        <v>0</v>
      </c>
      <c r="M294" s="15">
        <v>72.009326424870466</v>
      </c>
      <c r="N294" s="14">
        <v>2309710</v>
      </c>
      <c r="O294" s="14">
        <v>7171690</v>
      </c>
    </row>
    <row r="295" spans="1:15" ht="39.950000000000003" customHeight="1">
      <c r="A295" s="12">
        <v>3050</v>
      </c>
      <c r="B295" s="13" t="s">
        <v>354</v>
      </c>
      <c r="C295" s="12" t="s">
        <v>347</v>
      </c>
      <c r="D295" s="12" t="s">
        <v>195</v>
      </c>
      <c r="E295" s="12" t="s">
        <v>175</v>
      </c>
      <c r="F295" s="14">
        <v>0</v>
      </c>
      <c r="G295" s="14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0</v>
      </c>
      <c r="M295" s="15"/>
      <c r="N295" s="14">
        <v>0</v>
      </c>
      <c r="O295" s="14">
        <v>0</v>
      </c>
    </row>
    <row r="296" spans="1:15" ht="39.950000000000003" customHeight="1">
      <c r="A296" s="12"/>
      <c r="B296" s="13" t="s">
        <v>178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5"/>
      <c r="N296" s="14"/>
      <c r="O296" s="14"/>
    </row>
    <row r="297" spans="1:15" ht="39.950000000000003" customHeight="1">
      <c r="A297" s="12">
        <v>3051</v>
      </c>
      <c r="B297" s="13" t="s">
        <v>354</v>
      </c>
      <c r="C297" s="12" t="s">
        <v>347</v>
      </c>
      <c r="D297" s="12" t="s">
        <v>195</v>
      </c>
      <c r="E297" s="12" t="s">
        <v>174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0</v>
      </c>
      <c r="L297" s="14">
        <v>0</v>
      </c>
      <c r="M297" s="15"/>
      <c r="N297" s="14">
        <v>0</v>
      </c>
      <c r="O297" s="14">
        <v>0</v>
      </c>
    </row>
    <row r="298" spans="1:15" ht="39.950000000000003" customHeight="1">
      <c r="A298" s="12">
        <v>3060</v>
      </c>
      <c r="B298" s="13" t="s">
        <v>355</v>
      </c>
      <c r="C298" s="12" t="s">
        <v>347</v>
      </c>
      <c r="D298" s="12" t="s">
        <v>198</v>
      </c>
      <c r="E298" s="12" t="s">
        <v>175</v>
      </c>
      <c r="F298" s="14">
        <v>5240000</v>
      </c>
      <c r="G298" s="14">
        <v>260000</v>
      </c>
      <c r="H298" s="14">
        <v>260000</v>
      </c>
      <c r="I298" s="14">
        <v>0</v>
      </c>
      <c r="J298" s="14">
        <v>240000</v>
      </c>
      <c r="K298" s="14">
        <v>240000</v>
      </c>
      <c r="L298" s="14">
        <v>0</v>
      </c>
      <c r="M298" s="15">
        <v>92.307692307692307</v>
      </c>
      <c r="N298" s="14">
        <v>-5000000</v>
      </c>
      <c r="O298" s="14">
        <v>-4980000</v>
      </c>
    </row>
    <row r="299" spans="1:15" ht="39.950000000000003" customHeight="1">
      <c r="A299" s="12"/>
      <c r="B299" s="13" t="s">
        <v>178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5"/>
      <c r="N299" s="14"/>
      <c r="O299" s="14"/>
    </row>
    <row r="300" spans="1:15" ht="39.950000000000003" customHeight="1">
      <c r="A300" s="12">
        <v>3061</v>
      </c>
      <c r="B300" s="13" t="s">
        <v>355</v>
      </c>
      <c r="C300" s="12" t="s">
        <v>347</v>
      </c>
      <c r="D300" s="12" t="s">
        <v>198</v>
      </c>
      <c r="E300" s="12" t="s">
        <v>174</v>
      </c>
      <c r="F300" s="14">
        <v>5240000</v>
      </c>
      <c r="G300" s="14">
        <v>260000</v>
      </c>
      <c r="H300" s="14">
        <v>260000</v>
      </c>
      <c r="I300" s="14">
        <v>0</v>
      </c>
      <c r="J300" s="14">
        <v>240000</v>
      </c>
      <c r="K300" s="14">
        <v>240000</v>
      </c>
      <c r="L300" s="14">
        <v>0</v>
      </c>
      <c r="M300" s="15">
        <v>92.307692307692307</v>
      </c>
      <c r="N300" s="14">
        <v>-5000000</v>
      </c>
      <c r="O300" s="14">
        <v>-4980000</v>
      </c>
    </row>
    <row r="301" spans="1:15" ht="39.950000000000003" customHeight="1">
      <c r="A301" s="12">
        <v>3070</v>
      </c>
      <c r="B301" s="13" t="s">
        <v>356</v>
      </c>
      <c r="C301" s="12" t="s">
        <v>347</v>
      </c>
      <c r="D301" s="12" t="s">
        <v>201</v>
      </c>
      <c r="E301" s="12" t="s">
        <v>175</v>
      </c>
      <c r="F301" s="14">
        <v>18271100</v>
      </c>
      <c r="G301" s="14">
        <v>19900000</v>
      </c>
      <c r="H301" s="14">
        <v>19900000</v>
      </c>
      <c r="I301" s="14">
        <v>0</v>
      </c>
      <c r="J301" s="14">
        <v>19472600</v>
      </c>
      <c r="K301" s="14">
        <v>19472600</v>
      </c>
      <c r="L301" s="14">
        <v>0</v>
      </c>
      <c r="M301" s="15">
        <v>97.852261306532668</v>
      </c>
      <c r="N301" s="14">
        <v>1201500</v>
      </c>
      <c r="O301" s="14">
        <v>1628900</v>
      </c>
    </row>
    <row r="302" spans="1:15" ht="39.950000000000003" customHeight="1">
      <c r="A302" s="12"/>
      <c r="B302" s="13" t="s">
        <v>178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5"/>
      <c r="N302" s="14"/>
      <c r="O302" s="14"/>
    </row>
    <row r="303" spans="1:15" ht="39.950000000000003" customHeight="1">
      <c r="A303" s="12">
        <v>3071</v>
      </c>
      <c r="B303" s="13" t="s">
        <v>356</v>
      </c>
      <c r="C303" s="12" t="s">
        <v>347</v>
      </c>
      <c r="D303" s="12" t="s">
        <v>201</v>
      </c>
      <c r="E303" s="12" t="s">
        <v>174</v>
      </c>
      <c r="F303" s="14">
        <v>18271100</v>
      </c>
      <c r="G303" s="14">
        <v>19900000</v>
      </c>
      <c r="H303" s="14">
        <v>19900000</v>
      </c>
      <c r="I303" s="14">
        <v>0</v>
      </c>
      <c r="J303" s="14">
        <v>19472600</v>
      </c>
      <c r="K303" s="14">
        <v>19472600</v>
      </c>
      <c r="L303" s="14">
        <v>0</v>
      </c>
      <c r="M303" s="15">
        <v>97.852261306532668</v>
      </c>
      <c r="N303" s="14">
        <v>1201500</v>
      </c>
      <c r="O303" s="14">
        <v>1628900</v>
      </c>
    </row>
    <row r="304" spans="1:15" ht="39.950000000000003" customHeight="1">
      <c r="A304" s="12">
        <v>3080</v>
      </c>
      <c r="B304" s="13" t="s">
        <v>357</v>
      </c>
      <c r="C304" s="12" t="s">
        <v>347</v>
      </c>
      <c r="D304" s="12" t="s">
        <v>203</v>
      </c>
      <c r="E304" s="12" t="s">
        <v>175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5"/>
      <c r="N304" s="14">
        <v>0</v>
      </c>
      <c r="O304" s="14">
        <v>0</v>
      </c>
    </row>
    <row r="305" spans="1:15" ht="39.950000000000003" customHeight="1">
      <c r="A305" s="12"/>
      <c r="B305" s="13" t="s">
        <v>178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5"/>
      <c r="N305" s="14"/>
      <c r="O305" s="14"/>
    </row>
    <row r="306" spans="1:15" ht="39.950000000000003" customHeight="1">
      <c r="A306" s="12">
        <v>3081</v>
      </c>
      <c r="B306" s="13" t="s">
        <v>357</v>
      </c>
      <c r="C306" s="12" t="s">
        <v>347</v>
      </c>
      <c r="D306" s="12" t="s">
        <v>203</v>
      </c>
      <c r="E306" s="12" t="s">
        <v>174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5"/>
      <c r="N306" s="14">
        <v>0</v>
      </c>
      <c r="O306" s="14">
        <v>0</v>
      </c>
    </row>
    <row r="307" spans="1:15" ht="39.950000000000003" customHeight="1">
      <c r="A307" s="12"/>
      <c r="B307" s="13" t="s">
        <v>178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5"/>
      <c r="N307" s="14"/>
      <c r="O307" s="14"/>
    </row>
    <row r="308" spans="1:15" ht="39.950000000000003" customHeight="1">
      <c r="A308" s="12">
        <v>3090</v>
      </c>
      <c r="B308" s="13" t="s">
        <v>358</v>
      </c>
      <c r="C308" s="12" t="s">
        <v>347</v>
      </c>
      <c r="D308" s="12" t="s">
        <v>273</v>
      </c>
      <c r="E308" s="12" t="s">
        <v>175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5"/>
      <c r="N308" s="14">
        <v>0</v>
      </c>
      <c r="O308" s="14">
        <v>0</v>
      </c>
    </row>
    <row r="309" spans="1:15" ht="39.950000000000003" customHeight="1">
      <c r="A309" s="12"/>
      <c r="B309" s="13" t="s">
        <v>178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5"/>
      <c r="N309" s="14"/>
      <c r="O309" s="14"/>
    </row>
    <row r="310" spans="1:15" ht="39.950000000000003" customHeight="1">
      <c r="A310" s="12">
        <v>3091</v>
      </c>
      <c r="B310" s="13" t="s">
        <v>358</v>
      </c>
      <c r="C310" s="12" t="s">
        <v>347</v>
      </c>
      <c r="D310" s="12" t="s">
        <v>273</v>
      </c>
      <c r="E310" s="12" t="s">
        <v>174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5"/>
      <c r="N310" s="14">
        <v>0</v>
      </c>
      <c r="O310" s="14">
        <v>0</v>
      </c>
    </row>
    <row r="311" spans="1:15" ht="39.950000000000003" customHeight="1">
      <c r="A311" s="12">
        <v>3092</v>
      </c>
      <c r="B311" s="13" t="s">
        <v>359</v>
      </c>
      <c r="C311" s="12" t="s">
        <v>347</v>
      </c>
      <c r="D311" s="12" t="s">
        <v>273</v>
      </c>
      <c r="E311" s="12" t="s">
        <v>181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5"/>
      <c r="N311" s="14">
        <v>0</v>
      </c>
      <c r="O311" s="14">
        <v>0</v>
      </c>
    </row>
    <row r="312" spans="1:15" ht="39.950000000000003" customHeight="1">
      <c r="A312" s="12">
        <v>3100</v>
      </c>
      <c r="B312" s="13" t="s">
        <v>360</v>
      </c>
      <c r="C312" s="12" t="s">
        <v>361</v>
      </c>
      <c r="D312" s="12" t="s">
        <v>175</v>
      </c>
      <c r="E312" s="12" t="s">
        <v>175</v>
      </c>
      <c r="F312" s="14">
        <v>0</v>
      </c>
      <c r="G312" s="14">
        <v>0</v>
      </c>
      <c r="H312" s="14">
        <v>346884700</v>
      </c>
      <c r="I312" s="14">
        <v>0</v>
      </c>
      <c r="J312" s="14">
        <v>0</v>
      </c>
      <c r="K312" s="14">
        <v>150000000</v>
      </c>
      <c r="L312" s="14">
        <v>0</v>
      </c>
      <c r="M312" s="15"/>
      <c r="N312" s="14">
        <v>0</v>
      </c>
      <c r="O312" s="14">
        <v>0</v>
      </c>
    </row>
    <row r="313" spans="1:15" ht="39.950000000000003" customHeight="1">
      <c r="A313" s="12"/>
      <c r="B313" s="13" t="s">
        <v>178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5"/>
      <c r="N313" s="14"/>
      <c r="O313" s="14"/>
    </row>
    <row r="314" spans="1:15" ht="39.950000000000003" customHeight="1">
      <c r="A314" s="12">
        <v>3110</v>
      </c>
      <c r="B314" s="13" t="s">
        <v>362</v>
      </c>
      <c r="C314" s="12" t="s">
        <v>361</v>
      </c>
      <c r="D314" s="12" t="s">
        <v>174</v>
      </c>
      <c r="E314" s="12" t="s">
        <v>175</v>
      </c>
      <c r="F314" s="14">
        <v>0</v>
      </c>
      <c r="G314" s="14">
        <v>0</v>
      </c>
      <c r="H314" s="14">
        <v>346884700</v>
      </c>
      <c r="I314" s="14">
        <v>0</v>
      </c>
      <c r="J314" s="14">
        <v>0</v>
      </c>
      <c r="K314" s="14">
        <v>150000000</v>
      </c>
      <c r="L314" s="14">
        <v>0</v>
      </c>
      <c r="M314" s="15"/>
      <c r="N314" s="14">
        <v>0</v>
      </c>
      <c r="O314" s="14">
        <v>0</v>
      </c>
    </row>
    <row r="315" spans="1:15" ht="39.950000000000003" customHeight="1">
      <c r="A315" s="12"/>
      <c r="B315" s="13" t="s">
        <v>178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5"/>
      <c r="N315" s="14"/>
      <c r="O315" s="14"/>
    </row>
    <row r="316" spans="1:15" ht="39.950000000000003" customHeight="1">
      <c r="A316" s="12">
        <v>3112</v>
      </c>
      <c r="B316" s="13" t="s">
        <v>363</v>
      </c>
      <c r="C316" s="12" t="s">
        <v>361</v>
      </c>
      <c r="D316" s="12" t="s">
        <v>174</v>
      </c>
      <c r="E316" s="12" t="s">
        <v>181</v>
      </c>
      <c r="F316" s="14">
        <v>0</v>
      </c>
      <c r="G316" s="14">
        <v>0</v>
      </c>
      <c r="H316" s="14">
        <v>346884700</v>
      </c>
      <c r="I316" s="14">
        <v>0</v>
      </c>
      <c r="J316" s="14">
        <v>0</v>
      </c>
      <c r="K316" s="14">
        <v>150000000</v>
      </c>
      <c r="L316" s="14">
        <v>0</v>
      </c>
      <c r="M316" s="15"/>
      <c r="N316" s="14">
        <v>0</v>
      </c>
      <c r="O316" s="14">
        <v>0</v>
      </c>
    </row>
  </sheetData>
  <autoFilter ref="A15:O316"/>
  <mergeCells count="17">
    <mergeCell ref="A4:G4"/>
    <mergeCell ref="A6:I6"/>
    <mergeCell ref="A7:J7"/>
    <mergeCell ref="A8:I8"/>
    <mergeCell ref="A12:A13"/>
    <mergeCell ref="B12:B14"/>
    <mergeCell ref="C12:C14"/>
    <mergeCell ref="D12:D14"/>
    <mergeCell ref="E12:E14"/>
    <mergeCell ref="F12:F14"/>
    <mergeCell ref="G12:I12"/>
    <mergeCell ref="J12:L12"/>
    <mergeCell ref="M12:M13"/>
    <mergeCell ref="N12:N13"/>
    <mergeCell ref="O12:O13"/>
    <mergeCell ref="H13:I13"/>
    <mergeCell ref="K13:L13"/>
  </mergeCells>
  <pageMargins left="1.9" right="0.7" top="0.75" bottom="0.7" header="0.5" footer="0.5"/>
  <pageSetup paperSize="9" orientation="portrait" verticalDpi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33"/>
  <sheetViews>
    <sheetView zoomScaleSheetLayoutView="100" workbookViewId="0">
      <selection activeCell="H17" sqref="H17"/>
    </sheetView>
  </sheetViews>
  <sheetFormatPr defaultRowHeight="15" customHeight="1"/>
  <cols>
    <col min="1" max="1" width="7.5703125" style="1" customWidth="1"/>
    <col min="2" max="2" width="47.5703125" style="1" customWidth="1"/>
    <col min="3" max="3" width="5" style="1" customWidth="1"/>
    <col min="4" max="4" width="15.42578125" style="1" customWidth="1"/>
    <col min="5" max="5" width="16" style="1" customWidth="1"/>
    <col min="6" max="6" width="15.42578125" style="1" customWidth="1"/>
    <col min="7" max="7" width="16" style="1" customWidth="1"/>
    <col min="8" max="10" width="15.42578125" style="1" customWidth="1"/>
    <col min="11" max="11" width="7.5703125" style="1" customWidth="1"/>
    <col min="12" max="12" width="15.42578125" style="1" customWidth="1"/>
    <col min="13" max="13" width="16" style="1" bestFit="1" customWidth="1"/>
    <col min="14" max="16384" width="9.140625" style="1"/>
  </cols>
  <sheetData>
    <row r="1" spans="1:13" s="2" customFormat="1" ht="15" customHeight="1"/>
    <row r="2" spans="1:13" s="2" customFormat="1" ht="15" customHeight="1">
      <c r="I2" s="2" t="s">
        <v>364</v>
      </c>
      <c r="J2" s="5"/>
    </row>
    <row r="3" spans="1:13" s="2" customFormat="1" ht="15" customHeight="1">
      <c r="I3" s="2" t="s">
        <v>1</v>
      </c>
      <c r="J3" s="5"/>
    </row>
    <row r="4" spans="1:13" s="2" customFormat="1" ht="15" customHeight="1">
      <c r="A4" s="156"/>
      <c r="B4" s="156"/>
      <c r="C4" s="156"/>
      <c r="D4" s="156"/>
      <c r="E4" s="156"/>
      <c r="I4" s="2" t="s">
        <v>2</v>
      </c>
      <c r="J4" s="5"/>
    </row>
    <row r="5" spans="1:13" s="2" customFormat="1" ht="15" customHeight="1">
      <c r="A5" s="6"/>
      <c r="B5" s="6"/>
      <c r="C5" s="6"/>
      <c r="D5" s="6"/>
      <c r="E5" s="6"/>
      <c r="I5" s="2" t="s">
        <v>3</v>
      </c>
      <c r="J5" s="5"/>
    </row>
    <row r="6" spans="1:13" s="2" customFormat="1" ht="15" customHeight="1">
      <c r="B6" s="16"/>
      <c r="H6" s="3"/>
      <c r="J6" s="5"/>
    </row>
    <row r="7" spans="1:13" ht="15" customHeight="1">
      <c r="A7" s="157" t="s">
        <v>4</v>
      </c>
      <c r="B7" s="157"/>
      <c r="C7" s="157"/>
      <c r="D7" s="157"/>
      <c r="E7" s="157"/>
      <c r="F7" s="157"/>
      <c r="G7" s="157"/>
      <c r="H7" s="157"/>
      <c r="I7" s="157"/>
    </row>
    <row r="8" spans="1:13" ht="15" customHeight="1">
      <c r="A8" s="157" t="s">
        <v>157</v>
      </c>
      <c r="B8" s="157"/>
      <c r="C8" s="157"/>
      <c r="D8" s="157"/>
      <c r="E8" s="157"/>
      <c r="F8" s="157"/>
      <c r="G8" s="157"/>
      <c r="H8" s="157"/>
      <c r="I8" s="157"/>
      <c r="J8" s="157"/>
    </row>
    <row r="9" spans="1:13" ht="15" customHeight="1">
      <c r="A9" s="157" t="s">
        <v>6</v>
      </c>
      <c r="B9" s="157"/>
      <c r="C9" s="157"/>
      <c r="D9" s="157"/>
      <c r="E9" s="157"/>
      <c r="F9" s="157"/>
      <c r="G9" s="157"/>
      <c r="H9" s="157"/>
      <c r="I9" s="157"/>
    </row>
    <row r="13" spans="1:13" ht="67.5" customHeight="1">
      <c r="A13" s="158" t="s">
        <v>365</v>
      </c>
      <c r="B13" s="162" t="s">
        <v>366</v>
      </c>
      <c r="C13" s="175"/>
      <c r="D13" s="162" t="s">
        <v>162</v>
      </c>
      <c r="E13" s="166" t="s">
        <v>11</v>
      </c>
      <c r="F13" s="167"/>
      <c r="G13" s="168"/>
      <c r="H13" s="166" t="s">
        <v>163</v>
      </c>
      <c r="I13" s="167"/>
      <c r="J13" s="168"/>
      <c r="K13" s="150" t="s">
        <v>164</v>
      </c>
      <c r="L13" s="150" t="s">
        <v>165</v>
      </c>
      <c r="M13" s="150" t="s">
        <v>166</v>
      </c>
    </row>
    <row r="14" spans="1:13" ht="67.5" customHeight="1">
      <c r="A14" s="160"/>
      <c r="B14" s="164"/>
      <c r="C14" s="176"/>
      <c r="D14" s="163"/>
      <c r="E14" s="8" t="s">
        <v>16</v>
      </c>
      <c r="F14" s="152" t="s">
        <v>17</v>
      </c>
      <c r="G14" s="153"/>
      <c r="H14" s="8" t="s">
        <v>16</v>
      </c>
      <c r="I14" s="154" t="s">
        <v>17</v>
      </c>
      <c r="J14" s="155"/>
      <c r="K14" s="151"/>
      <c r="L14" s="151"/>
      <c r="M14" s="151"/>
    </row>
    <row r="15" spans="1:13" ht="20.100000000000001" customHeight="1">
      <c r="A15" s="7" t="s">
        <v>18</v>
      </c>
      <c r="B15" s="7" t="s">
        <v>367</v>
      </c>
      <c r="C15" s="7" t="s">
        <v>18</v>
      </c>
      <c r="D15" s="164"/>
      <c r="E15" s="9" t="s">
        <v>368</v>
      </c>
      <c r="F15" s="7" t="s">
        <v>369</v>
      </c>
      <c r="G15" s="7" t="s">
        <v>370</v>
      </c>
      <c r="H15" s="9" t="s">
        <v>371</v>
      </c>
      <c r="I15" s="7" t="s">
        <v>369</v>
      </c>
      <c r="J15" s="7" t="s">
        <v>370</v>
      </c>
      <c r="K15" s="10"/>
      <c r="L15" s="9" t="s">
        <v>372</v>
      </c>
      <c r="M15" s="9" t="s">
        <v>373</v>
      </c>
    </row>
    <row r="16" spans="1:13" ht="15" customHeight="1">
      <c r="A16" s="17">
        <v>1</v>
      </c>
      <c r="B16" s="17">
        <v>2</v>
      </c>
      <c r="C16" s="17">
        <v>3</v>
      </c>
      <c r="D16" s="17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17">
        <v>11</v>
      </c>
      <c r="L16" s="17">
        <v>12</v>
      </c>
      <c r="M16" s="17">
        <v>13</v>
      </c>
    </row>
    <row r="17" spans="1:13" ht="39.950000000000003" customHeight="1">
      <c r="A17" s="12">
        <v>4000</v>
      </c>
      <c r="B17" s="13" t="s">
        <v>374</v>
      </c>
      <c r="C17" s="12"/>
      <c r="D17" s="14">
        <v>5544987077.5999994</v>
      </c>
      <c r="E17" s="14">
        <v>7160115727.7999992</v>
      </c>
      <c r="F17" s="14">
        <v>4739166855</v>
      </c>
      <c r="G17" s="14">
        <v>2767833572.8000002</v>
      </c>
      <c r="H17" s="14">
        <v>6675916584.1999998</v>
      </c>
      <c r="I17" s="14">
        <v>4448035924.8999996</v>
      </c>
      <c r="J17" s="14">
        <v>2377880659.3000002</v>
      </c>
      <c r="K17" s="15">
        <v>93.237551430627875</v>
      </c>
      <c r="L17" s="14">
        <v>1130929506.6000004</v>
      </c>
      <c r="M17" s="14">
        <v>1615128650.1999998</v>
      </c>
    </row>
    <row r="18" spans="1:13" ht="39.950000000000003" customHeight="1">
      <c r="A18" s="12"/>
      <c r="B18" s="13" t="s">
        <v>375</v>
      </c>
      <c r="C18" s="12"/>
      <c r="D18" s="12"/>
      <c r="E18" s="12"/>
      <c r="F18" s="12"/>
      <c r="G18" s="12"/>
      <c r="H18" s="12"/>
      <c r="I18" s="12"/>
      <c r="J18" s="12"/>
      <c r="K18" s="15"/>
      <c r="L18" s="14"/>
      <c r="M18" s="14"/>
    </row>
    <row r="19" spans="1:13" ht="39.950000000000003" customHeight="1">
      <c r="A19" s="12">
        <v>4050</v>
      </c>
      <c r="B19" s="13" t="s">
        <v>376</v>
      </c>
      <c r="C19" s="12" t="s">
        <v>377</v>
      </c>
      <c r="D19" s="14">
        <v>3951378466.1999998</v>
      </c>
      <c r="E19" s="14">
        <v>4392282155</v>
      </c>
      <c r="F19" s="14">
        <v>4739166855</v>
      </c>
      <c r="G19" s="14">
        <v>0</v>
      </c>
      <c r="H19" s="14">
        <v>4298035924.8999996</v>
      </c>
      <c r="I19" s="14">
        <v>4448035924.8999996</v>
      </c>
      <c r="J19" s="14">
        <v>0</v>
      </c>
      <c r="K19" s="15">
        <v>97.854276506514637</v>
      </c>
      <c r="L19" s="14">
        <v>346657458.69999981</v>
      </c>
      <c r="M19" s="14">
        <v>440903688.80000019</v>
      </c>
    </row>
    <row r="20" spans="1:13" ht="39.950000000000003" customHeight="1">
      <c r="A20" s="12"/>
      <c r="B20" s="13" t="s">
        <v>375</v>
      </c>
      <c r="C20" s="12"/>
      <c r="D20" s="12"/>
      <c r="E20" s="12"/>
      <c r="F20" s="12"/>
      <c r="G20" s="12"/>
      <c r="H20" s="12"/>
      <c r="I20" s="12"/>
      <c r="J20" s="12"/>
      <c r="K20" s="15"/>
      <c r="L20" s="14"/>
      <c r="M20" s="14"/>
    </row>
    <row r="21" spans="1:13" ht="39.950000000000003" customHeight="1">
      <c r="A21" s="12">
        <v>4100</v>
      </c>
      <c r="B21" s="13" t="s">
        <v>378</v>
      </c>
      <c r="C21" s="12" t="s">
        <v>377</v>
      </c>
      <c r="D21" s="14">
        <v>1121151479</v>
      </c>
      <c r="E21" s="14">
        <v>1283419700</v>
      </c>
      <c r="F21" s="14">
        <v>1283419700</v>
      </c>
      <c r="G21" s="14" t="s">
        <v>28</v>
      </c>
      <c r="H21" s="14">
        <v>1282405214.4000001</v>
      </c>
      <c r="I21" s="14">
        <v>1282405214.4000001</v>
      </c>
      <c r="J21" s="14" t="s">
        <v>28</v>
      </c>
      <c r="K21" s="15">
        <v>99.920954493685898</v>
      </c>
      <c r="L21" s="14">
        <v>161253735.4000001</v>
      </c>
      <c r="M21" s="14">
        <v>162268221</v>
      </c>
    </row>
    <row r="22" spans="1:13" ht="39.950000000000003" customHeight="1">
      <c r="A22" s="12"/>
      <c r="B22" s="13" t="s">
        <v>375</v>
      </c>
      <c r="C22" s="12"/>
      <c r="D22" s="12"/>
      <c r="E22" s="12"/>
      <c r="F22" s="12"/>
      <c r="G22" s="12"/>
      <c r="H22" s="12"/>
      <c r="I22" s="12"/>
      <c r="J22" s="12"/>
      <c r="K22" s="15"/>
      <c r="L22" s="14"/>
      <c r="M22" s="14"/>
    </row>
    <row r="23" spans="1:13" ht="39.950000000000003" customHeight="1">
      <c r="A23" s="12">
        <v>4110</v>
      </c>
      <c r="B23" s="13" t="s">
        <v>379</v>
      </c>
      <c r="C23" s="12" t="s">
        <v>377</v>
      </c>
      <c r="D23" s="14">
        <v>1121151479</v>
      </c>
      <c r="E23" s="14">
        <v>1283419700</v>
      </c>
      <c r="F23" s="14">
        <v>1283419700</v>
      </c>
      <c r="G23" s="14" t="s">
        <v>28</v>
      </c>
      <c r="H23" s="14">
        <v>1282405214.4000001</v>
      </c>
      <c r="I23" s="14">
        <v>1282405214.4000001</v>
      </c>
      <c r="J23" s="14" t="s">
        <v>28</v>
      </c>
      <c r="K23" s="15">
        <v>99.920954493685898</v>
      </c>
      <c r="L23" s="14">
        <v>161253735.4000001</v>
      </c>
      <c r="M23" s="14">
        <v>162268221</v>
      </c>
    </row>
    <row r="24" spans="1:13" ht="39.950000000000003" customHeight="1">
      <c r="A24" s="12"/>
      <c r="B24" s="13" t="s">
        <v>178</v>
      </c>
      <c r="C24" s="12"/>
      <c r="D24" s="12"/>
      <c r="E24" s="12"/>
      <c r="F24" s="12"/>
      <c r="G24" s="12"/>
      <c r="H24" s="12"/>
      <c r="I24" s="12"/>
      <c r="J24" s="12"/>
      <c r="K24" s="15"/>
      <c r="L24" s="14"/>
      <c r="M24" s="14"/>
    </row>
    <row r="25" spans="1:13" ht="39.950000000000003" customHeight="1">
      <c r="A25" s="12">
        <v>4111</v>
      </c>
      <c r="B25" s="13" t="s">
        <v>380</v>
      </c>
      <c r="C25" s="12" t="s">
        <v>381</v>
      </c>
      <c r="D25" s="14">
        <v>1121151479</v>
      </c>
      <c r="E25" s="14">
        <v>1283419700</v>
      </c>
      <c r="F25" s="14">
        <v>1283419700</v>
      </c>
      <c r="G25" s="14" t="s">
        <v>28</v>
      </c>
      <c r="H25" s="14">
        <v>1282405214.4000001</v>
      </c>
      <c r="I25" s="14">
        <v>1282405214.4000001</v>
      </c>
      <c r="J25" s="14" t="s">
        <v>28</v>
      </c>
      <c r="K25" s="15">
        <v>99.920954493685898</v>
      </c>
      <c r="L25" s="14">
        <v>161253735.4000001</v>
      </c>
      <c r="M25" s="14">
        <v>162268221</v>
      </c>
    </row>
    <row r="26" spans="1:13" ht="39.950000000000003" customHeight="1">
      <c r="A26" s="12">
        <v>4112</v>
      </c>
      <c r="B26" s="13" t="s">
        <v>382</v>
      </c>
      <c r="C26" s="12" t="s">
        <v>383</v>
      </c>
      <c r="D26" s="14">
        <v>0</v>
      </c>
      <c r="E26" s="14">
        <v>0</v>
      </c>
      <c r="F26" s="14">
        <v>0</v>
      </c>
      <c r="G26" s="14" t="s">
        <v>28</v>
      </c>
      <c r="H26" s="14">
        <v>0</v>
      </c>
      <c r="I26" s="14">
        <v>0</v>
      </c>
      <c r="J26" s="14" t="s">
        <v>28</v>
      </c>
      <c r="K26" s="15"/>
      <c r="L26" s="14">
        <v>0</v>
      </c>
      <c r="M26" s="14">
        <v>0</v>
      </c>
    </row>
    <row r="27" spans="1:13" ht="39.950000000000003" customHeight="1">
      <c r="A27" s="12">
        <v>4114</v>
      </c>
      <c r="B27" s="13" t="s">
        <v>384</v>
      </c>
      <c r="C27" s="12" t="s">
        <v>385</v>
      </c>
      <c r="D27" s="14">
        <v>0</v>
      </c>
      <c r="E27" s="14">
        <v>0</v>
      </c>
      <c r="F27" s="14">
        <v>0</v>
      </c>
      <c r="G27" s="14" t="s">
        <v>28</v>
      </c>
      <c r="H27" s="14">
        <v>0</v>
      </c>
      <c r="I27" s="14">
        <v>0</v>
      </c>
      <c r="J27" s="14" t="s">
        <v>28</v>
      </c>
      <c r="K27" s="15"/>
      <c r="L27" s="14">
        <v>0</v>
      </c>
      <c r="M27" s="14">
        <v>0</v>
      </c>
    </row>
    <row r="28" spans="1:13" ht="39.950000000000003" customHeight="1">
      <c r="A28" s="12">
        <v>4120</v>
      </c>
      <c r="B28" s="13" t="s">
        <v>386</v>
      </c>
      <c r="C28" s="12" t="s">
        <v>377</v>
      </c>
      <c r="D28" s="14">
        <v>0</v>
      </c>
      <c r="E28" s="14">
        <v>0</v>
      </c>
      <c r="F28" s="14">
        <v>0</v>
      </c>
      <c r="G28" s="14" t="s">
        <v>28</v>
      </c>
      <c r="H28" s="14">
        <v>0</v>
      </c>
      <c r="I28" s="14">
        <v>0</v>
      </c>
      <c r="J28" s="14" t="s">
        <v>28</v>
      </c>
      <c r="K28" s="15"/>
      <c r="L28" s="14">
        <v>0</v>
      </c>
      <c r="M28" s="14">
        <v>0</v>
      </c>
    </row>
    <row r="29" spans="1:13" ht="39.950000000000003" customHeight="1">
      <c r="A29" s="12"/>
      <c r="B29" s="13" t="s">
        <v>178</v>
      </c>
      <c r="C29" s="12"/>
      <c r="D29" s="12"/>
      <c r="E29" s="12"/>
      <c r="F29" s="12"/>
      <c r="G29" s="12"/>
      <c r="H29" s="12"/>
      <c r="I29" s="12"/>
      <c r="J29" s="12"/>
      <c r="K29" s="15"/>
      <c r="L29" s="14"/>
      <c r="M29" s="14"/>
    </row>
    <row r="30" spans="1:13" ht="39.950000000000003" customHeight="1">
      <c r="A30" s="12">
        <v>4121</v>
      </c>
      <c r="B30" s="13" t="s">
        <v>387</v>
      </c>
      <c r="C30" s="12" t="s">
        <v>388</v>
      </c>
      <c r="D30" s="14">
        <v>0</v>
      </c>
      <c r="E30" s="14">
        <v>0</v>
      </c>
      <c r="F30" s="14">
        <v>0</v>
      </c>
      <c r="G30" s="14" t="s">
        <v>28</v>
      </c>
      <c r="H30" s="14">
        <v>0</v>
      </c>
      <c r="I30" s="14">
        <v>0</v>
      </c>
      <c r="J30" s="14" t="s">
        <v>28</v>
      </c>
      <c r="K30" s="15"/>
      <c r="L30" s="14">
        <v>0</v>
      </c>
      <c r="M30" s="14">
        <v>0</v>
      </c>
    </row>
    <row r="31" spans="1:13" ht="39.950000000000003" customHeight="1">
      <c r="A31" s="12">
        <v>4130</v>
      </c>
      <c r="B31" s="13" t="s">
        <v>389</v>
      </c>
      <c r="C31" s="12" t="s">
        <v>377</v>
      </c>
      <c r="D31" s="14">
        <v>0</v>
      </c>
      <c r="E31" s="14">
        <v>0</v>
      </c>
      <c r="F31" s="14">
        <v>0</v>
      </c>
      <c r="G31" s="14" t="s">
        <v>28</v>
      </c>
      <c r="H31" s="14">
        <v>0</v>
      </c>
      <c r="I31" s="14">
        <v>0</v>
      </c>
      <c r="J31" s="14" t="s">
        <v>28</v>
      </c>
      <c r="K31" s="15"/>
      <c r="L31" s="14">
        <v>0</v>
      </c>
      <c r="M31" s="14">
        <v>0</v>
      </c>
    </row>
    <row r="32" spans="1:13" ht="39.950000000000003" customHeight="1">
      <c r="A32" s="12"/>
      <c r="B32" s="13" t="s">
        <v>178</v>
      </c>
      <c r="C32" s="12"/>
      <c r="D32" s="12"/>
      <c r="E32" s="12"/>
      <c r="F32" s="12"/>
      <c r="G32" s="12"/>
      <c r="H32" s="12"/>
      <c r="I32" s="12"/>
      <c r="J32" s="12"/>
      <c r="K32" s="15"/>
      <c r="L32" s="14"/>
      <c r="M32" s="14"/>
    </row>
    <row r="33" spans="1:13" ht="39.950000000000003" customHeight="1">
      <c r="A33" s="12">
        <v>4131</v>
      </c>
      <c r="B33" s="13" t="s">
        <v>390</v>
      </c>
      <c r="C33" s="12" t="s">
        <v>391</v>
      </c>
      <c r="D33" s="14">
        <v>0</v>
      </c>
      <c r="E33" s="14">
        <v>0</v>
      </c>
      <c r="F33" s="14">
        <v>0</v>
      </c>
      <c r="G33" s="14" t="s">
        <v>28</v>
      </c>
      <c r="H33" s="14">
        <v>0</v>
      </c>
      <c r="I33" s="14">
        <v>0</v>
      </c>
      <c r="J33" s="14" t="s">
        <v>28</v>
      </c>
      <c r="K33" s="15"/>
      <c r="L33" s="14">
        <v>0</v>
      </c>
      <c r="M33" s="14">
        <v>0</v>
      </c>
    </row>
    <row r="34" spans="1:13" ht="39.950000000000003" customHeight="1">
      <c r="A34" s="12">
        <v>4200</v>
      </c>
      <c r="B34" s="13" t="s">
        <v>392</v>
      </c>
      <c r="C34" s="12" t="s">
        <v>377</v>
      </c>
      <c r="D34" s="14">
        <v>665128909.19999993</v>
      </c>
      <c r="E34" s="14">
        <v>703563055</v>
      </c>
      <c r="F34" s="14">
        <v>703563055</v>
      </c>
      <c r="G34" s="14" t="s">
        <v>28</v>
      </c>
      <c r="H34" s="14">
        <v>674797730.19999993</v>
      </c>
      <c r="I34" s="14">
        <v>674797730.19999993</v>
      </c>
      <c r="J34" s="14" t="s">
        <v>28</v>
      </c>
      <c r="K34" s="15">
        <v>95.911478779965208</v>
      </c>
      <c r="L34" s="14">
        <v>9668821</v>
      </c>
      <c r="M34" s="14">
        <v>38434145.800000072</v>
      </c>
    </row>
    <row r="35" spans="1:13" ht="39.950000000000003" customHeight="1">
      <c r="A35" s="12"/>
      <c r="B35" s="13" t="s">
        <v>375</v>
      </c>
      <c r="C35" s="12"/>
      <c r="D35" s="12"/>
      <c r="E35" s="12"/>
      <c r="F35" s="12"/>
      <c r="G35" s="12"/>
      <c r="H35" s="12"/>
      <c r="I35" s="12"/>
      <c r="J35" s="12"/>
      <c r="K35" s="15"/>
      <c r="L35" s="14"/>
      <c r="M35" s="14"/>
    </row>
    <row r="36" spans="1:13" ht="39.950000000000003" customHeight="1">
      <c r="A36" s="12">
        <v>4210</v>
      </c>
      <c r="B36" s="13" t="s">
        <v>393</v>
      </c>
      <c r="C36" s="12" t="s">
        <v>377</v>
      </c>
      <c r="D36" s="14">
        <v>231814530.90000001</v>
      </c>
      <c r="E36" s="14">
        <v>190308555</v>
      </c>
      <c r="F36" s="14">
        <v>190308555</v>
      </c>
      <c r="G36" s="14" t="s">
        <v>28</v>
      </c>
      <c r="H36" s="14">
        <v>182492769.69999999</v>
      </c>
      <c r="I36" s="14">
        <v>182492769.69999999</v>
      </c>
      <c r="J36" s="14" t="s">
        <v>28</v>
      </c>
      <c r="K36" s="15">
        <v>95.893098289774727</v>
      </c>
      <c r="L36" s="14">
        <v>-49321761.200000018</v>
      </c>
      <c r="M36" s="14">
        <v>-41505975.900000006</v>
      </c>
    </row>
    <row r="37" spans="1:13" ht="39.950000000000003" customHeight="1">
      <c r="A37" s="12"/>
      <c r="B37" s="13" t="s">
        <v>178</v>
      </c>
      <c r="C37" s="12"/>
      <c r="D37" s="12"/>
      <c r="E37" s="12"/>
      <c r="F37" s="12"/>
      <c r="G37" s="12"/>
      <c r="H37" s="12"/>
      <c r="I37" s="12"/>
      <c r="J37" s="12"/>
      <c r="K37" s="15"/>
      <c r="L37" s="14"/>
      <c r="M37" s="14"/>
    </row>
    <row r="38" spans="1:13" ht="39.950000000000003" customHeight="1">
      <c r="A38" s="12">
        <v>4211</v>
      </c>
      <c r="B38" s="13" t="s">
        <v>394</v>
      </c>
      <c r="C38" s="12" t="s">
        <v>395</v>
      </c>
      <c r="D38" s="14">
        <v>0</v>
      </c>
      <c r="E38" s="14">
        <v>0</v>
      </c>
      <c r="F38" s="14">
        <v>0</v>
      </c>
      <c r="G38" s="14" t="s">
        <v>28</v>
      </c>
      <c r="H38" s="14">
        <v>0</v>
      </c>
      <c r="I38" s="14">
        <v>0</v>
      </c>
      <c r="J38" s="14" t="s">
        <v>28</v>
      </c>
      <c r="K38" s="15"/>
      <c r="L38" s="14">
        <v>0</v>
      </c>
      <c r="M38" s="14">
        <v>0</v>
      </c>
    </row>
    <row r="39" spans="1:13" ht="39.950000000000003" customHeight="1">
      <c r="A39" s="12">
        <v>4212</v>
      </c>
      <c r="B39" s="13" t="s">
        <v>396</v>
      </c>
      <c r="C39" s="12" t="s">
        <v>397</v>
      </c>
      <c r="D39" s="14">
        <v>177348966.40000001</v>
      </c>
      <c r="E39" s="14">
        <v>133682455</v>
      </c>
      <c r="F39" s="14">
        <v>133682455</v>
      </c>
      <c r="G39" s="14" t="s">
        <v>28</v>
      </c>
      <c r="H39" s="14">
        <v>130675184</v>
      </c>
      <c r="I39" s="14">
        <v>130675184</v>
      </c>
      <c r="J39" s="14" t="s">
        <v>28</v>
      </c>
      <c r="K39" s="15">
        <v>97.750437033790263</v>
      </c>
      <c r="L39" s="14">
        <v>-46673782.400000006</v>
      </c>
      <c r="M39" s="14">
        <v>-43666511.400000006</v>
      </c>
    </row>
    <row r="40" spans="1:13" ht="39.950000000000003" customHeight="1">
      <c r="A40" s="12">
        <v>4213</v>
      </c>
      <c r="B40" s="13" t="s">
        <v>398</v>
      </c>
      <c r="C40" s="12" t="s">
        <v>399</v>
      </c>
      <c r="D40" s="14">
        <v>33170306.399999999</v>
      </c>
      <c r="E40" s="14">
        <v>33684600</v>
      </c>
      <c r="F40" s="14">
        <v>33684600</v>
      </c>
      <c r="G40" s="14" t="s">
        <v>28</v>
      </c>
      <c r="H40" s="14">
        <v>32814669</v>
      </c>
      <c r="I40" s="14">
        <v>32814669</v>
      </c>
      <c r="J40" s="14" t="s">
        <v>28</v>
      </c>
      <c r="K40" s="15">
        <v>97.41742220480576</v>
      </c>
      <c r="L40" s="14">
        <v>-355637.39999999851</v>
      </c>
      <c r="M40" s="14">
        <v>514293.60000000149</v>
      </c>
    </row>
    <row r="41" spans="1:13" ht="39.950000000000003" customHeight="1">
      <c r="A41" s="12">
        <v>4214</v>
      </c>
      <c r="B41" s="13" t="s">
        <v>400</v>
      </c>
      <c r="C41" s="12" t="s">
        <v>401</v>
      </c>
      <c r="D41" s="14">
        <v>5243758.0999999996</v>
      </c>
      <c r="E41" s="14">
        <v>6371500</v>
      </c>
      <c r="F41" s="14">
        <v>6371500</v>
      </c>
      <c r="G41" s="14" t="s">
        <v>28</v>
      </c>
      <c r="H41" s="14">
        <v>6310918.7000000002</v>
      </c>
      <c r="I41" s="14">
        <v>6310918.7000000002</v>
      </c>
      <c r="J41" s="14" t="s">
        <v>28</v>
      </c>
      <c r="K41" s="15">
        <v>99.04918308090717</v>
      </c>
      <c r="L41" s="14">
        <v>1067160.6000000006</v>
      </c>
      <c r="M41" s="14">
        <v>1127741.9000000004</v>
      </c>
    </row>
    <row r="42" spans="1:13" ht="39.950000000000003" customHeight="1">
      <c r="A42" s="12">
        <v>4215</v>
      </c>
      <c r="B42" s="13" t="s">
        <v>402</v>
      </c>
      <c r="C42" s="12" t="s">
        <v>403</v>
      </c>
      <c r="D42" s="14">
        <v>11518000</v>
      </c>
      <c r="E42" s="14">
        <v>11200000</v>
      </c>
      <c r="F42" s="14">
        <v>11200000</v>
      </c>
      <c r="G42" s="14" t="s">
        <v>28</v>
      </c>
      <c r="H42" s="14">
        <v>7616000</v>
      </c>
      <c r="I42" s="14">
        <v>7616000</v>
      </c>
      <c r="J42" s="14" t="s">
        <v>28</v>
      </c>
      <c r="K42" s="15">
        <v>68</v>
      </c>
      <c r="L42" s="14">
        <v>-3902000</v>
      </c>
      <c r="M42" s="14">
        <v>-318000</v>
      </c>
    </row>
    <row r="43" spans="1:13" ht="39.950000000000003" customHeight="1">
      <c r="A43" s="12">
        <v>4216</v>
      </c>
      <c r="B43" s="13" t="s">
        <v>404</v>
      </c>
      <c r="C43" s="12" t="s">
        <v>405</v>
      </c>
      <c r="D43" s="14">
        <v>4533500</v>
      </c>
      <c r="E43" s="14">
        <v>5370000</v>
      </c>
      <c r="F43" s="14">
        <v>5370000</v>
      </c>
      <c r="G43" s="14" t="s">
        <v>28</v>
      </c>
      <c r="H43" s="14">
        <v>5075998</v>
      </c>
      <c r="I43" s="14">
        <v>5075998</v>
      </c>
      <c r="J43" s="14" t="s">
        <v>28</v>
      </c>
      <c r="K43" s="15">
        <v>94.525102420856612</v>
      </c>
      <c r="L43" s="14">
        <v>542498</v>
      </c>
      <c r="M43" s="14">
        <v>836500</v>
      </c>
    </row>
    <row r="44" spans="1:13" ht="39.950000000000003" customHeight="1">
      <c r="A44" s="12">
        <v>4217</v>
      </c>
      <c r="B44" s="13" t="s">
        <v>406</v>
      </c>
      <c r="C44" s="12" t="s">
        <v>407</v>
      </c>
      <c r="D44" s="14">
        <v>0</v>
      </c>
      <c r="E44" s="14">
        <v>0</v>
      </c>
      <c r="F44" s="14">
        <v>0</v>
      </c>
      <c r="G44" s="14" t="s">
        <v>28</v>
      </c>
      <c r="H44" s="14">
        <v>0</v>
      </c>
      <c r="I44" s="14">
        <v>0</v>
      </c>
      <c r="J44" s="14" t="s">
        <v>28</v>
      </c>
      <c r="K44" s="15"/>
      <c r="L44" s="14">
        <v>0</v>
      </c>
      <c r="M44" s="14">
        <v>0</v>
      </c>
    </row>
    <row r="45" spans="1:13" ht="39.950000000000003" customHeight="1">
      <c r="A45" s="12">
        <v>4220</v>
      </c>
      <c r="B45" s="13" t="s">
        <v>408</v>
      </c>
      <c r="C45" s="12" t="s">
        <v>377</v>
      </c>
      <c r="D45" s="14">
        <v>27668785</v>
      </c>
      <c r="E45" s="14">
        <v>37600000</v>
      </c>
      <c r="F45" s="14">
        <v>37600000</v>
      </c>
      <c r="G45" s="14" t="s">
        <v>28</v>
      </c>
      <c r="H45" s="14">
        <v>36329700</v>
      </c>
      <c r="I45" s="14">
        <v>36329700</v>
      </c>
      <c r="J45" s="14" t="s">
        <v>28</v>
      </c>
      <c r="K45" s="15">
        <v>96.621542553191489</v>
      </c>
      <c r="L45" s="14">
        <v>8660915</v>
      </c>
      <c r="M45" s="14">
        <v>9931215</v>
      </c>
    </row>
    <row r="46" spans="1:13" ht="39.950000000000003" customHeight="1">
      <c r="A46" s="12"/>
      <c r="B46" s="13" t="s">
        <v>178</v>
      </c>
      <c r="C46" s="12"/>
      <c r="D46" s="12"/>
      <c r="E46" s="12"/>
      <c r="F46" s="12"/>
      <c r="G46" s="12"/>
      <c r="H46" s="12"/>
      <c r="I46" s="12"/>
      <c r="J46" s="12"/>
      <c r="K46" s="15"/>
      <c r="L46" s="14"/>
      <c r="M46" s="14"/>
    </row>
    <row r="47" spans="1:13" ht="39.950000000000003" customHeight="1">
      <c r="A47" s="12">
        <v>4221</v>
      </c>
      <c r="B47" s="13" t="s">
        <v>409</v>
      </c>
      <c r="C47" s="12" t="s">
        <v>410</v>
      </c>
      <c r="D47" s="14">
        <v>24000600</v>
      </c>
      <c r="E47" s="14">
        <v>37100000</v>
      </c>
      <c r="F47" s="14">
        <v>37100000</v>
      </c>
      <c r="G47" s="14" t="s">
        <v>28</v>
      </c>
      <c r="H47" s="14">
        <v>36055700</v>
      </c>
      <c r="I47" s="14">
        <v>36055700</v>
      </c>
      <c r="J47" s="14" t="s">
        <v>28</v>
      </c>
      <c r="K47" s="15">
        <v>97.185175202156344</v>
      </c>
      <c r="L47" s="14">
        <v>12055100</v>
      </c>
      <c r="M47" s="14">
        <v>13099400</v>
      </c>
    </row>
    <row r="48" spans="1:13" ht="39.950000000000003" customHeight="1">
      <c r="A48" s="12">
        <v>4222</v>
      </c>
      <c r="B48" s="13" t="s">
        <v>411</v>
      </c>
      <c r="C48" s="12" t="s">
        <v>412</v>
      </c>
      <c r="D48" s="14">
        <v>3668185</v>
      </c>
      <c r="E48" s="14">
        <v>500000</v>
      </c>
      <c r="F48" s="14">
        <v>500000</v>
      </c>
      <c r="G48" s="14" t="s">
        <v>28</v>
      </c>
      <c r="H48" s="14">
        <v>274000</v>
      </c>
      <c r="I48" s="14">
        <v>274000</v>
      </c>
      <c r="J48" s="14" t="s">
        <v>28</v>
      </c>
      <c r="K48" s="15">
        <v>54.800000000000004</v>
      </c>
      <c r="L48" s="14">
        <v>-3394185</v>
      </c>
      <c r="M48" s="14">
        <v>-3168185</v>
      </c>
    </row>
    <row r="49" spans="1:13" ht="39.950000000000003" customHeight="1">
      <c r="A49" s="12">
        <v>4223</v>
      </c>
      <c r="B49" s="13" t="s">
        <v>413</v>
      </c>
      <c r="C49" s="12" t="s">
        <v>414</v>
      </c>
      <c r="D49" s="14">
        <v>0</v>
      </c>
      <c r="E49" s="14">
        <v>0</v>
      </c>
      <c r="F49" s="14">
        <v>0</v>
      </c>
      <c r="G49" s="14" t="s">
        <v>28</v>
      </c>
      <c r="H49" s="14">
        <v>0</v>
      </c>
      <c r="I49" s="14">
        <v>0</v>
      </c>
      <c r="J49" s="14" t="s">
        <v>28</v>
      </c>
      <c r="K49" s="15"/>
      <c r="L49" s="14">
        <v>0</v>
      </c>
      <c r="M49" s="14">
        <v>0</v>
      </c>
    </row>
    <row r="50" spans="1:13" ht="39.950000000000003" customHeight="1">
      <c r="A50" s="12">
        <v>4230</v>
      </c>
      <c r="B50" s="13" t="s">
        <v>415</v>
      </c>
      <c r="C50" s="12" t="s">
        <v>28</v>
      </c>
      <c r="D50" s="14">
        <v>42599403.799999997</v>
      </c>
      <c r="E50" s="14">
        <v>66247100</v>
      </c>
      <c r="F50" s="14">
        <v>66247100</v>
      </c>
      <c r="G50" s="14" t="s">
        <v>28</v>
      </c>
      <c r="H50" s="14">
        <v>61344688.599999994</v>
      </c>
      <c r="I50" s="14">
        <v>61344688.599999994</v>
      </c>
      <c r="J50" s="14" t="s">
        <v>28</v>
      </c>
      <c r="K50" s="15">
        <v>92.599809802995139</v>
      </c>
      <c r="L50" s="14">
        <v>18745284.799999997</v>
      </c>
      <c r="M50" s="14">
        <v>23647696.200000003</v>
      </c>
    </row>
    <row r="51" spans="1:13" ht="39.950000000000003" customHeight="1">
      <c r="A51" s="12"/>
      <c r="B51" s="13" t="s">
        <v>178</v>
      </c>
      <c r="C51" s="12"/>
      <c r="D51" s="12"/>
      <c r="E51" s="12"/>
      <c r="F51" s="12"/>
      <c r="G51" s="12"/>
      <c r="H51" s="12"/>
      <c r="I51" s="12"/>
      <c r="J51" s="12"/>
      <c r="K51" s="15"/>
      <c r="L51" s="14"/>
      <c r="M51" s="14"/>
    </row>
    <row r="52" spans="1:13" ht="39.950000000000003" customHeight="1">
      <c r="A52" s="12">
        <v>4231</v>
      </c>
      <c r="B52" s="13" t="s">
        <v>416</v>
      </c>
      <c r="C52" s="12" t="s">
        <v>417</v>
      </c>
      <c r="D52" s="14">
        <v>0</v>
      </c>
      <c r="E52" s="14">
        <v>0</v>
      </c>
      <c r="F52" s="14">
        <v>0</v>
      </c>
      <c r="G52" s="14" t="s">
        <v>28</v>
      </c>
      <c r="H52" s="14">
        <v>0</v>
      </c>
      <c r="I52" s="14">
        <v>0</v>
      </c>
      <c r="J52" s="14" t="s">
        <v>28</v>
      </c>
      <c r="K52" s="15"/>
      <c r="L52" s="14">
        <v>0</v>
      </c>
      <c r="M52" s="14">
        <v>0</v>
      </c>
    </row>
    <row r="53" spans="1:13" ht="39.950000000000003" customHeight="1">
      <c r="A53" s="12">
        <v>4232</v>
      </c>
      <c r="B53" s="13" t="s">
        <v>418</v>
      </c>
      <c r="C53" s="12" t="s">
        <v>419</v>
      </c>
      <c r="D53" s="14">
        <v>0</v>
      </c>
      <c r="E53" s="14">
        <v>8000000</v>
      </c>
      <c r="F53" s="14">
        <v>8000000</v>
      </c>
      <c r="G53" s="14" t="s">
        <v>28</v>
      </c>
      <c r="H53" s="14">
        <v>7032000</v>
      </c>
      <c r="I53" s="14">
        <v>7032000</v>
      </c>
      <c r="J53" s="14" t="s">
        <v>28</v>
      </c>
      <c r="K53" s="15">
        <v>87.9</v>
      </c>
      <c r="L53" s="14">
        <v>7032000</v>
      </c>
      <c r="M53" s="14">
        <v>8000000</v>
      </c>
    </row>
    <row r="54" spans="1:13" ht="39.950000000000003" customHeight="1">
      <c r="A54" s="12">
        <v>4233</v>
      </c>
      <c r="B54" s="13" t="s">
        <v>420</v>
      </c>
      <c r="C54" s="12" t="s">
        <v>421</v>
      </c>
      <c r="D54" s="14">
        <v>0</v>
      </c>
      <c r="E54" s="14">
        <v>0</v>
      </c>
      <c r="F54" s="14">
        <v>0</v>
      </c>
      <c r="G54" s="14" t="s">
        <v>28</v>
      </c>
      <c r="H54" s="14">
        <v>0</v>
      </c>
      <c r="I54" s="14">
        <v>0</v>
      </c>
      <c r="J54" s="14" t="s">
        <v>28</v>
      </c>
      <c r="K54" s="15"/>
      <c r="L54" s="14">
        <v>0</v>
      </c>
      <c r="M54" s="14">
        <v>0</v>
      </c>
    </row>
    <row r="55" spans="1:13" ht="39.950000000000003" customHeight="1">
      <c r="A55" s="12">
        <v>4234</v>
      </c>
      <c r="B55" s="13" t="s">
        <v>422</v>
      </c>
      <c r="C55" s="12" t="s">
        <v>423</v>
      </c>
      <c r="D55" s="14">
        <v>3537325</v>
      </c>
      <c r="E55" s="14">
        <v>5466000</v>
      </c>
      <c r="F55" s="14">
        <v>5466000</v>
      </c>
      <c r="G55" s="14" t="s">
        <v>28</v>
      </c>
      <c r="H55" s="14">
        <v>3538405</v>
      </c>
      <c r="I55" s="14">
        <v>3538405</v>
      </c>
      <c r="J55" s="14" t="s">
        <v>28</v>
      </c>
      <c r="K55" s="15">
        <v>64.734815221368464</v>
      </c>
      <c r="L55" s="14">
        <v>1080</v>
      </c>
      <c r="M55" s="14">
        <v>1928675</v>
      </c>
    </row>
    <row r="56" spans="1:13" ht="39.950000000000003" customHeight="1">
      <c r="A56" s="12">
        <v>4235</v>
      </c>
      <c r="B56" s="13" t="s">
        <v>424</v>
      </c>
      <c r="C56" s="12" t="s">
        <v>425</v>
      </c>
      <c r="D56" s="14">
        <v>0</v>
      </c>
      <c r="E56" s="14">
        <v>0</v>
      </c>
      <c r="F56" s="14">
        <v>0</v>
      </c>
      <c r="G56" s="14" t="s">
        <v>28</v>
      </c>
      <c r="H56" s="14">
        <v>0</v>
      </c>
      <c r="I56" s="14">
        <v>0</v>
      </c>
      <c r="J56" s="14" t="s">
        <v>28</v>
      </c>
      <c r="K56" s="15"/>
      <c r="L56" s="14">
        <v>0</v>
      </c>
      <c r="M56" s="14">
        <v>0</v>
      </c>
    </row>
    <row r="57" spans="1:13" ht="39.950000000000003" customHeight="1">
      <c r="A57" s="12">
        <v>4236</v>
      </c>
      <c r="B57" s="13" t="s">
        <v>426</v>
      </c>
      <c r="C57" s="12" t="s">
        <v>427</v>
      </c>
      <c r="D57" s="14">
        <v>0</v>
      </c>
      <c r="E57" s="14">
        <v>0</v>
      </c>
      <c r="F57" s="14">
        <v>0</v>
      </c>
      <c r="G57" s="14" t="s">
        <v>28</v>
      </c>
      <c r="H57" s="14">
        <v>0</v>
      </c>
      <c r="I57" s="14">
        <v>0</v>
      </c>
      <c r="J57" s="14" t="s">
        <v>28</v>
      </c>
      <c r="K57" s="15"/>
      <c r="L57" s="14">
        <v>0</v>
      </c>
      <c r="M57" s="14">
        <v>0</v>
      </c>
    </row>
    <row r="58" spans="1:13" ht="39.950000000000003" customHeight="1">
      <c r="A58" s="12">
        <v>4237</v>
      </c>
      <c r="B58" s="13" t="s">
        <v>428</v>
      </c>
      <c r="C58" s="12" t="s">
        <v>429</v>
      </c>
      <c r="D58" s="14">
        <v>13041178.5</v>
      </c>
      <c r="E58" s="14">
        <v>17147100</v>
      </c>
      <c r="F58" s="14">
        <v>17147100</v>
      </c>
      <c r="G58" s="14" t="s">
        <v>28</v>
      </c>
      <c r="H58" s="14">
        <v>16963706.699999999</v>
      </c>
      <c r="I58" s="14">
        <v>16963706.699999999</v>
      </c>
      <c r="J58" s="14" t="s">
        <v>28</v>
      </c>
      <c r="K58" s="15">
        <v>98.930470458561501</v>
      </c>
      <c r="L58" s="14">
        <v>3922528.1999999993</v>
      </c>
      <c r="M58" s="14">
        <v>4105921.5</v>
      </c>
    </row>
    <row r="59" spans="1:13" ht="39.950000000000003" customHeight="1">
      <c r="A59" s="12">
        <v>4238</v>
      </c>
      <c r="B59" s="13" t="s">
        <v>430</v>
      </c>
      <c r="C59" s="12" t="s">
        <v>431</v>
      </c>
      <c r="D59" s="14">
        <v>26020900.300000001</v>
      </c>
      <c r="E59" s="14">
        <v>35634000</v>
      </c>
      <c r="F59" s="14">
        <v>35634000</v>
      </c>
      <c r="G59" s="14" t="s">
        <v>28</v>
      </c>
      <c r="H59" s="14">
        <v>33810576.899999999</v>
      </c>
      <c r="I59" s="14">
        <v>33810576.899999999</v>
      </c>
      <c r="J59" s="14" t="s">
        <v>28</v>
      </c>
      <c r="K59" s="15">
        <v>94.882912106415219</v>
      </c>
      <c r="L59" s="14">
        <v>7789676.5999999978</v>
      </c>
      <c r="M59" s="14">
        <v>9613099.6999999993</v>
      </c>
    </row>
    <row r="60" spans="1:13" ht="39.950000000000003" customHeight="1">
      <c r="A60" s="12">
        <v>4240</v>
      </c>
      <c r="B60" s="13" t="s">
        <v>432</v>
      </c>
      <c r="C60" s="12" t="s">
        <v>377</v>
      </c>
      <c r="D60" s="14">
        <v>20695619.5</v>
      </c>
      <c r="E60" s="14">
        <v>20102900</v>
      </c>
      <c r="F60" s="14">
        <v>20102900</v>
      </c>
      <c r="G60" s="14" t="s">
        <v>28</v>
      </c>
      <c r="H60" s="14">
        <v>18455490.399999999</v>
      </c>
      <c r="I60" s="14">
        <v>18455490.399999999</v>
      </c>
      <c r="J60" s="14" t="s">
        <v>28</v>
      </c>
      <c r="K60" s="15">
        <v>91.805114684945949</v>
      </c>
      <c r="L60" s="14">
        <v>-2240129.1000000015</v>
      </c>
      <c r="M60" s="14">
        <v>-592719.5</v>
      </c>
    </row>
    <row r="61" spans="1:13" ht="39.950000000000003" customHeight="1">
      <c r="A61" s="12"/>
      <c r="B61" s="13" t="s">
        <v>178</v>
      </c>
      <c r="C61" s="12"/>
      <c r="D61" s="12"/>
      <c r="E61" s="12"/>
      <c r="F61" s="12"/>
      <c r="G61" s="12"/>
      <c r="H61" s="12"/>
      <c r="I61" s="12"/>
      <c r="J61" s="12"/>
      <c r="K61" s="15"/>
      <c r="L61" s="14"/>
      <c r="M61" s="14"/>
    </row>
    <row r="62" spans="1:13" ht="39.950000000000003" customHeight="1">
      <c r="A62" s="12">
        <v>4241</v>
      </c>
      <c r="B62" s="13" t="s">
        <v>433</v>
      </c>
      <c r="C62" s="12" t="s">
        <v>434</v>
      </c>
      <c r="D62" s="14">
        <v>20695619.5</v>
      </c>
      <c r="E62" s="14">
        <v>20102900</v>
      </c>
      <c r="F62" s="14">
        <v>20102900</v>
      </c>
      <c r="G62" s="14" t="s">
        <v>28</v>
      </c>
      <c r="H62" s="14">
        <v>18455490.399999999</v>
      </c>
      <c r="I62" s="14">
        <v>18455490.399999999</v>
      </c>
      <c r="J62" s="14" t="s">
        <v>28</v>
      </c>
      <c r="K62" s="15">
        <v>91.805114684945949</v>
      </c>
      <c r="L62" s="14">
        <v>-2240129.1000000015</v>
      </c>
      <c r="M62" s="14">
        <v>-592719.5</v>
      </c>
    </row>
    <row r="63" spans="1:13" ht="39.950000000000003" customHeight="1">
      <c r="A63" s="12">
        <v>4250</v>
      </c>
      <c r="B63" s="13" t="s">
        <v>435</v>
      </c>
      <c r="C63" s="12" t="s">
        <v>377</v>
      </c>
      <c r="D63" s="14">
        <v>174598091.59999999</v>
      </c>
      <c r="E63" s="14">
        <v>152984600</v>
      </c>
      <c r="F63" s="14">
        <v>152984600</v>
      </c>
      <c r="G63" s="14" t="s">
        <v>28</v>
      </c>
      <c r="H63" s="14">
        <v>148524241</v>
      </c>
      <c r="I63" s="14">
        <v>148524241</v>
      </c>
      <c r="J63" s="14" t="s">
        <v>28</v>
      </c>
      <c r="K63" s="15">
        <v>97.084439218065086</v>
      </c>
      <c r="L63" s="14">
        <v>-26073850.599999994</v>
      </c>
      <c r="M63" s="14">
        <v>-21613491.599999994</v>
      </c>
    </row>
    <row r="64" spans="1:13" ht="39.950000000000003" customHeight="1">
      <c r="A64" s="12"/>
      <c r="B64" s="13" t="s">
        <v>178</v>
      </c>
      <c r="C64" s="12"/>
      <c r="D64" s="12"/>
      <c r="E64" s="12"/>
      <c r="F64" s="12"/>
      <c r="G64" s="12"/>
      <c r="H64" s="12"/>
      <c r="I64" s="12"/>
      <c r="J64" s="12"/>
      <c r="K64" s="15"/>
      <c r="L64" s="14"/>
      <c r="M64" s="14"/>
    </row>
    <row r="65" spans="1:13" ht="39.950000000000003" customHeight="1">
      <c r="A65" s="12">
        <v>4251</v>
      </c>
      <c r="B65" s="13" t="s">
        <v>436</v>
      </c>
      <c r="C65" s="12" t="s">
        <v>437</v>
      </c>
      <c r="D65" s="14">
        <v>171757561.59999999</v>
      </c>
      <c r="E65" s="14">
        <v>146840600</v>
      </c>
      <c r="F65" s="14">
        <v>146840600</v>
      </c>
      <c r="G65" s="14" t="s">
        <v>28</v>
      </c>
      <c r="H65" s="14">
        <v>144546541</v>
      </c>
      <c r="I65" s="14">
        <v>144546541</v>
      </c>
      <c r="J65" s="14" t="s">
        <v>28</v>
      </c>
      <c r="K65" s="15">
        <v>98.43772158381266</v>
      </c>
      <c r="L65" s="14">
        <v>-27211020.599999994</v>
      </c>
      <c r="M65" s="14">
        <v>-24916961.599999994</v>
      </c>
    </row>
    <row r="66" spans="1:13" ht="39.950000000000003" customHeight="1">
      <c r="A66" s="12">
        <v>4252</v>
      </c>
      <c r="B66" s="13" t="s">
        <v>438</v>
      </c>
      <c r="C66" s="12" t="s">
        <v>439</v>
      </c>
      <c r="D66" s="14">
        <v>2840530</v>
      </c>
      <c r="E66" s="14">
        <v>6144000</v>
      </c>
      <c r="F66" s="14">
        <v>6144000</v>
      </c>
      <c r="G66" s="14" t="s">
        <v>28</v>
      </c>
      <c r="H66" s="14">
        <v>3977700</v>
      </c>
      <c r="I66" s="14">
        <v>3977700</v>
      </c>
      <c r="J66" s="14" t="s">
        <v>28</v>
      </c>
      <c r="K66" s="15">
        <v>64.7412109375</v>
      </c>
      <c r="L66" s="14">
        <v>1137170</v>
      </c>
      <c r="M66" s="14">
        <v>3303470</v>
      </c>
    </row>
    <row r="67" spans="1:13" ht="39.950000000000003" customHeight="1">
      <c r="A67" s="12">
        <v>4260</v>
      </c>
      <c r="B67" s="13" t="s">
        <v>440</v>
      </c>
      <c r="C67" s="12" t="s">
        <v>377</v>
      </c>
      <c r="D67" s="14">
        <v>167752478.40000001</v>
      </c>
      <c r="E67" s="14">
        <v>236319900</v>
      </c>
      <c r="F67" s="14">
        <v>236319900</v>
      </c>
      <c r="G67" s="14" t="s">
        <v>28</v>
      </c>
      <c r="H67" s="14">
        <v>227650840.5</v>
      </c>
      <c r="I67" s="14">
        <v>227650840.5</v>
      </c>
      <c r="J67" s="14" t="s">
        <v>28</v>
      </c>
      <c r="K67" s="15">
        <v>96.331642193484342</v>
      </c>
      <c r="L67" s="14">
        <v>59898362.099999994</v>
      </c>
      <c r="M67" s="14">
        <v>68567421.599999994</v>
      </c>
    </row>
    <row r="68" spans="1:13" ht="39.950000000000003" customHeight="1">
      <c r="A68" s="12"/>
      <c r="B68" s="13" t="s">
        <v>178</v>
      </c>
      <c r="C68" s="12"/>
      <c r="D68" s="12"/>
      <c r="E68" s="12"/>
      <c r="F68" s="12"/>
      <c r="G68" s="12"/>
      <c r="H68" s="12"/>
      <c r="I68" s="12"/>
      <c r="J68" s="12"/>
      <c r="K68" s="15"/>
      <c r="L68" s="14"/>
      <c r="M68" s="14"/>
    </row>
    <row r="69" spans="1:13" ht="39.950000000000003" customHeight="1">
      <c r="A69" s="12">
        <v>4261</v>
      </c>
      <c r="B69" s="13" t="s">
        <v>441</v>
      </c>
      <c r="C69" s="12" t="s">
        <v>442</v>
      </c>
      <c r="D69" s="14">
        <v>7008271</v>
      </c>
      <c r="E69" s="14">
        <v>8260000</v>
      </c>
      <c r="F69" s="14">
        <v>8260000</v>
      </c>
      <c r="G69" s="14" t="s">
        <v>28</v>
      </c>
      <c r="H69" s="14">
        <v>6521501.5999999996</v>
      </c>
      <c r="I69" s="14">
        <v>6521501.5999999996</v>
      </c>
      <c r="J69" s="14" t="s">
        <v>28</v>
      </c>
      <c r="K69" s="15">
        <v>78.952803874091998</v>
      </c>
      <c r="L69" s="14">
        <v>-486769.40000000037</v>
      </c>
      <c r="M69" s="14">
        <v>1251729</v>
      </c>
    </row>
    <row r="70" spans="1:13" ht="39.950000000000003" customHeight="1">
      <c r="A70" s="12">
        <v>4262</v>
      </c>
      <c r="B70" s="13" t="s">
        <v>443</v>
      </c>
      <c r="C70" s="12" t="s">
        <v>444</v>
      </c>
      <c r="D70" s="14">
        <v>533370</v>
      </c>
      <c r="E70" s="14">
        <v>2465000</v>
      </c>
      <c r="F70" s="14">
        <v>2465000</v>
      </c>
      <c r="G70" s="14" t="s">
        <v>28</v>
      </c>
      <c r="H70" s="14">
        <v>2154500</v>
      </c>
      <c r="I70" s="14">
        <v>2154500</v>
      </c>
      <c r="J70" s="14" t="s">
        <v>28</v>
      </c>
      <c r="K70" s="15">
        <v>87.403651115618658</v>
      </c>
      <c r="L70" s="14">
        <v>1621130</v>
      </c>
      <c r="M70" s="14">
        <v>1931630</v>
      </c>
    </row>
    <row r="71" spans="1:13" ht="39.950000000000003" customHeight="1">
      <c r="A71" s="12">
        <v>4263</v>
      </c>
      <c r="B71" s="13" t="s">
        <v>445</v>
      </c>
      <c r="C71" s="12" t="s">
        <v>446</v>
      </c>
      <c r="D71" s="14">
        <v>0</v>
      </c>
      <c r="E71" s="14">
        <v>0</v>
      </c>
      <c r="F71" s="14">
        <v>0</v>
      </c>
      <c r="G71" s="14" t="s">
        <v>28</v>
      </c>
      <c r="H71" s="14">
        <v>0</v>
      </c>
      <c r="I71" s="14">
        <v>0</v>
      </c>
      <c r="J71" s="14" t="s">
        <v>28</v>
      </c>
      <c r="K71" s="15"/>
      <c r="L71" s="14">
        <v>0</v>
      </c>
      <c r="M71" s="14">
        <v>0</v>
      </c>
    </row>
    <row r="72" spans="1:13" ht="39.950000000000003" customHeight="1">
      <c r="A72" s="12">
        <v>4264</v>
      </c>
      <c r="B72" s="13" t="s">
        <v>447</v>
      </c>
      <c r="C72" s="12" t="s">
        <v>448</v>
      </c>
      <c r="D72" s="14">
        <v>118858813</v>
      </c>
      <c r="E72" s="14">
        <v>158148000</v>
      </c>
      <c r="F72" s="14">
        <v>158148000</v>
      </c>
      <c r="G72" s="14" t="s">
        <v>28</v>
      </c>
      <c r="H72" s="14">
        <v>154716304.30000001</v>
      </c>
      <c r="I72" s="14">
        <v>154716304.30000001</v>
      </c>
      <c r="J72" s="14" t="s">
        <v>28</v>
      </c>
      <c r="K72" s="15">
        <v>97.830073285782944</v>
      </c>
      <c r="L72" s="14">
        <v>35857491.300000012</v>
      </c>
      <c r="M72" s="14">
        <v>39289187</v>
      </c>
    </row>
    <row r="73" spans="1:13" ht="39.950000000000003" customHeight="1">
      <c r="A73" s="12">
        <v>4265</v>
      </c>
      <c r="B73" s="13" t="s">
        <v>449</v>
      </c>
      <c r="C73" s="12" t="s">
        <v>450</v>
      </c>
      <c r="D73" s="14">
        <v>0</v>
      </c>
      <c r="E73" s="14">
        <v>0</v>
      </c>
      <c r="F73" s="14">
        <v>0</v>
      </c>
      <c r="G73" s="14" t="s">
        <v>28</v>
      </c>
      <c r="H73" s="14">
        <v>0</v>
      </c>
      <c r="I73" s="14">
        <v>0</v>
      </c>
      <c r="J73" s="14" t="s">
        <v>28</v>
      </c>
      <c r="K73" s="15"/>
      <c r="L73" s="14">
        <v>0</v>
      </c>
      <c r="M73" s="14">
        <v>0</v>
      </c>
    </row>
    <row r="74" spans="1:13" ht="39.950000000000003" customHeight="1">
      <c r="A74" s="12">
        <v>4266</v>
      </c>
      <c r="B74" s="13" t="s">
        <v>451</v>
      </c>
      <c r="C74" s="12" t="s">
        <v>452</v>
      </c>
      <c r="D74" s="14">
        <v>0</v>
      </c>
      <c r="E74" s="14">
        <v>0</v>
      </c>
      <c r="F74" s="14">
        <v>0</v>
      </c>
      <c r="G74" s="14" t="s">
        <v>28</v>
      </c>
      <c r="H74" s="14">
        <v>0</v>
      </c>
      <c r="I74" s="14">
        <v>0</v>
      </c>
      <c r="J74" s="14" t="s">
        <v>28</v>
      </c>
      <c r="K74" s="15"/>
      <c r="L74" s="14">
        <v>0</v>
      </c>
      <c r="M74" s="14">
        <v>0</v>
      </c>
    </row>
    <row r="75" spans="1:13" ht="39.950000000000003" customHeight="1">
      <c r="A75" s="12">
        <v>4267</v>
      </c>
      <c r="B75" s="13" t="s">
        <v>453</v>
      </c>
      <c r="C75" s="12" t="s">
        <v>454</v>
      </c>
      <c r="D75" s="14">
        <v>0</v>
      </c>
      <c r="E75" s="14">
        <v>0</v>
      </c>
      <c r="F75" s="14">
        <v>0</v>
      </c>
      <c r="G75" s="14" t="s">
        <v>28</v>
      </c>
      <c r="H75" s="14">
        <v>0</v>
      </c>
      <c r="I75" s="14">
        <v>0</v>
      </c>
      <c r="J75" s="14" t="s">
        <v>28</v>
      </c>
      <c r="K75" s="15"/>
      <c r="L75" s="14">
        <v>0</v>
      </c>
      <c r="M75" s="14">
        <v>0</v>
      </c>
    </row>
    <row r="76" spans="1:13" ht="39.950000000000003" customHeight="1">
      <c r="A76" s="12">
        <v>4268</v>
      </c>
      <c r="B76" s="13" t="s">
        <v>455</v>
      </c>
      <c r="C76" s="12" t="s">
        <v>456</v>
      </c>
      <c r="D76" s="14">
        <v>41352024.399999999</v>
      </c>
      <c r="E76" s="14">
        <v>67446900</v>
      </c>
      <c r="F76" s="14">
        <v>67446900</v>
      </c>
      <c r="G76" s="14" t="s">
        <v>28</v>
      </c>
      <c r="H76" s="14">
        <v>64258534.600000001</v>
      </c>
      <c r="I76" s="14">
        <v>64258534.600000001</v>
      </c>
      <c r="J76" s="14" t="s">
        <v>28</v>
      </c>
      <c r="K76" s="15">
        <v>95.272776954908238</v>
      </c>
      <c r="L76" s="14">
        <v>22906510.200000003</v>
      </c>
      <c r="M76" s="14">
        <v>26094875.600000001</v>
      </c>
    </row>
    <row r="77" spans="1:13" ht="39.950000000000003" customHeight="1">
      <c r="A77" s="12">
        <v>4300</v>
      </c>
      <c r="B77" s="13" t="s">
        <v>457</v>
      </c>
      <c r="C77" s="12" t="s">
        <v>377</v>
      </c>
      <c r="D77" s="14">
        <v>44026240</v>
      </c>
      <c r="E77" s="14">
        <v>126200000</v>
      </c>
      <c r="F77" s="14">
        <v>126200000</v>
      </c>
      <c r="G77" s="14" t="s">
        <v>28</v>
      </c>
      <c r="H77" s="14">
        <v>126003000</v>
      </c>
      <c r="I77" s="14">
        <v>126003000</v>
      </c>
      <c r="J77" s="14" t="s">
        <v>28</v>
      </c>
      <c r="K77" s="15">
        <v>99.843898573692542</v>
      </c>
      <c r="L77" s="14">
        <v>81976760</v>
      </c>
      <c r="M77" s="14">
        <v>82173760</v>
      </c>
    </row>
    <row r="78" spans="1:13" ht="39.950000000000003" customHeight="1">
      <c r="A78" s="12"/>
      <c r="B78" s="13" t="s">
        <v>375</v>
      </c>
      <c r="C78" s="12"/>
      <c r="D78" s="12"/>
      <c r="E78" s="12"/>
      <c r="F78" s="12"/>
      <c r="G78" s="12"/>
      <c r="H78" s="12"/>
      <c r="I78" s="12"/>
      <c r="J78" s="12"/>
      <c r="K78" s="15"/>
      <c r="L78" s="14"/>
      <c r="M78" s="14"/>
    </row>
    <row r="79" spans="1:13" ht="39.950000000000003" customHeight="1">
      <c r="A79" s="12">
        <v>4310</v>
      </c>
      <c r="B79" s="13" t="s">
        <v>458</v>
      </c>
      <c r="C79" s="12" t="s">
        <v>377</v>
      </c>
      <c r="D79" s="14">
        <v>44026240</v>
      </c>
      <c r="E79" s="14">
        <v>126200000</v>
      </c>
      <c r="F79" s="14">
        <v>126200000</v>
      </c>
      <c r="G79" s="14" t="s">
        <v>28</v>
      </c>
      <c r="H79" s="14">
        <v>126003000</v>
      </c>
      <c r="I79" s="14">
        <v>126003000</v>
      </c>
      <c r="J79" s="14" t="s">
        <v>28</v>
      </c>
      <c r="K79" s="15">
        <v>99.843898573692542</v>
      </c>
      <c r="L79" s="14">
        <v>81976760</v>
      </c>
      <c r="M79" s="14">
        <v>82173760</v>
      </c>
    </row>
    <row r="80" spans="1:13" ht="39.950000000000003" customHeight="1">
      <c r="A80" s="12"/>
      <c r="B80" s="13" t="s">
        <v>178</v>
      </c>
      <c r="C80" s="12"/>
      <c r="D80" s="12"/>
      <c r="E80" s="12"/>
      <c r="F80" s="12"/>
      <c r="G80" s="12"/>
      <c r="H80" s="12"/>
      <c r="I80" s="12"/>
      <c r="J80" s="12"/>
      <c r="K80" s="15"/>
      <c r="L80" s="14"/>
      <c r="M80" s="14"/>
    </row>
    <row r="81" spans="1:13" ht="39.950000000000003" customHeight="1">
      <c r="A81" s="12">
        <v>4311</v>
      </c>
      <c r="B81" s="13" t="s">
        <v>459</v>
      </c>
      <c r="C81" s="12" t="s">
        <v>460</v>
      </c>
      <c r="D81" s="14">
        <v>0</v>
      </c>
      <c r="E81" s="14">
        <v>0</v>
      </c>
      <c r="F81" s="14">
        <v>0</v>
      </c>
      <c r="G81" s="14" t="s">
        <v>28</v>
      </c>
      <c r="H81" s="14">
        <v>0</v>
      </c>
      <c r="I81" s="14">
        <v>0</v>
      </c>
      <c r="J81" s="14" t="s">
        <v>28</v>
      </c>
      <c r="K81" s="15"/>
      <c r="L81" s="14">
        <v>0</v>
      </c>
      <c r="M81" s="14">
        <v>0</v>
      </c>
    </row>
    <row r="82" spans="1:13" ht="39.950000000000003" customHeight="1">
      <c r="A82" s="12">
        <v>4312</v>
      </c>
      <c r="B82" s="13" t="s">
        <v>461</v>
      </c>
      <c r="C82" s="12" t="s">
        <v>462</v>
      </c>
      <c r="D82" s="14">
        <v>44026240</v>
      </c>
      <c r="E82" s="14">
        <v>126200000</v>
      </c>
      <c r="F82" s="14">
        <v>126200000</v>
      </c>
      <c r="G82" s="14" t="s">
        <v>28</v>
      </c>
      <c r="H82" s="14">
        <v>126003000</v>
      </c>
      <c r="I82" s="14">
        <v>126003000</v>
      </c>
      <c r="J82" s="14" t="s">
        <v>28</v>
      </c>
      <c r="K82" s="15">
        <v>99.843898573692542</v>
      </c>
      <c r="L82" s="14">
        <v>81976760</v>
      </c>
      <c r="M82" s="14">
        <v>82173760</v>
      </c>
    </row>
    <row r="83" spans="1:13" ht="39.950000000000003" customHeight="1">
      <c r="A83" s="12">
        <v>4320</v>
      </c>
      <c r="B83" s="13" t="s">
        <v>463</v>
      </c>
      <c r="C83" s="12" t="s">
        <v>377</v>
      </c>
      <c r="D83" s="14">
        <v>0</v>
      </c>
      <c r="E83" s="14">
        <v>0</v>
      </c>
      <c r="F83" s="14">
        <v>0</v>
      </c>
      <c r="G83" s="14" t="s">
        <v>28</v>
      </c>
      <c r="H83" s="14">
        <v>0</v>
      </c>
      <c r="I83" s="14">
        <v>0</v>
      </c>
      <c r="J83" s="14" t="s">
        <v>28</v>
      </c>
      <c r="K83" s="15"/>
      <c r="L83" s="14">
        <v>0</v>
      </c>
      <c r="M83" s="14">
        <v>0</v>
      </c>
    </row>
    <row r="84" spans="1:13" ht="39.950000000000003" customHeight="1">
      <c r="A84" s="12"/>
      <c r="B84" s="13" t="s">
        <v>178</v>
      </c>
      <c r="C84" s="12"/>
      <c r="D84" s="12"/>
      <c r="E84" s="12"/>
      <c r="F84" s="12"/>
      <c r="G84" s="12"/>
      <c r="H84" s="12"/>
      <c r="I84" s="12"/>
      <c r="J84" s="12"/>
      <c r="K84" s="15"/>
      <c r="L84" s="14"/>
      <c r="M84" s="14"/>
    </row>
    <row r="85" spans="1:13" ht="39.950000000000003" customHeight="1">
      <c r="A85" s="12">
        <v>4321</v>
      </c>
      <c r="B85" s="13" t="s">
        <v>464</v>
      </c>
      <c r="C85" s="12" t="s">
        <v>465</v>
      </c>
      <c r="D85" s="14">
        <v>0</v>
      </c>
      <c r="E85" s="14">
        <v>0</v>
      </c>
      <c r="F85" s="14">
        <v>0</v>
      </c>
      <c r="G85" s="14" t="s">
        <v>28</v>
      </c>
      <c r="H85" s="14">
        <v>0</v>
      </c>
      <c r="I85" s="14">
        <v>0</v>
      </c>
      <c r="J85" s="14" t="s">
        <v>28</v>
      </c>
      <c r="K85" s="15"/>
      <c r="L85" s="14">
        <v>0</v>
      </c>
      <c r="M85" s="14">
        <v>0</v>
      </c>
    </row>
    <row r="86" spans="1:13" ht="39.950000000000003" customHeight="1">
      <c r="A86" s="12">
        <v>4322</v>
      </c>
      <c r="B86" s="13" t="s">
        <v>466</v>
      </c>
      <c r="C86" s="12" t="s">
        <v>467</v>
      </c>
      <c r="D86" s="14">
        <v>0</v>
      </c>
      <c r="E86" s="14">
        <v>0</v>
      </c>
      <c r="F86" s="14">
        <v>0</v>
      </c>
      <c r="G86" s="14" t="s">
        <v>28</v>
      </c>
      <c r="H86" s="14">
        <v>0</v>
      </c>
      <c r="I86" s="14">
        <v>0</v>
      </c>
      <c r="J86" s="14" t="s">
        <v>28</v>
      </c>
      <c r="K86" s="15"/>
      <c r="L86" s="14">
        <v>0</v>
      </c>
      <c r="M86" s="14">
        <v>0</v>
      </c>
    </row>
    <row r="87" spans="1:13" ht="39.950000000000003" customHeight="1">
      <c r="A87" s="12">
        <v>4330</v>
      </c>
      <c r="B87" s="13" t="s">
        <v>468</v>
      </c>
      <c r="C87" s="12" t="s">
        <v>377</v>
      </c>
      <c r="D87" s="14">
        <v>0</v>
      </c>
      <c r="E87" s="14">
        <v>0</v>
      </c>
      <c r="F87" s="14">
        <v>0</v>
      </c>
      <c r="G87" s="14" t="s">
        <v>28</v>
      </c>
      <c r="H87" s="14">
        <v>0</v>
      </c>
      <c r="I87" s="14">
        <v>0</v>
      </c>
      <c r="J87" s="14" t="s">
        <v>28</v>
      </c>
      <c r="K87" s="15"/>
      <c r="L87" s="14">
        <v>0</v>
      </c>
      <c r="M87" s="14">
        <v>0</v>
      </c>
    </row>
    <row r="88" spans="1:13" ht="39.950000000000003" customHeight="1">
      <c r="A88" s="12"/>
      <c r="B88" s="13" t="s">
        <v>178</v>
      </c>
      <c r="C88" s="12"/>
      <c r="D88" s="12"/>
      <c r="E88" s="12"/>
      <c r="F88" s="12"/>
      <c r="G88" s="12"/>
      <c r="H88" s="12"/>
      <c r="I88" s="12"/>
      <c r="J88" s="12"/>
      <c r="K88" s="15"/>
      <c r="L88" s="14"/>
      <c r="M88" s="14"/>
    </row>
    <row r="89" spans="1:13" ht="39.950000000000003" customHeight="1">
      <c r="A89" s="12">
        <v>4331</v>
      </c>
      <c r="B89" s="13" t="s">
        <v>469</v>
      </c>
      <c r="C89" s="12" t="s">
        <v>470</v>
      </c>
      <c r="D89" s="14">
        <v>0</v>
      </c>
      <c r="E89" s="14">
        <v>0</v>
      </c>
      <c r="F89" s="14">
        <v>0</v>
      </c>
      <c r="G89" s="14" t="s">
        <v>28</v>
      </c>
      <c r="H89" s="14">
        <v>0</v>
      </c>
      <c r="I89" s="14">
        <v>0</v>
      </c>
      <c r="J89" s="14" t="s">
        <v>28</v>
      </c>
      <c r="K89" s="15"/>
      <c r="L89" s="14">
        <v>0</v>
      </c>
      <c r="M89" s="14">
        <v>0</v>
      </c>
    </row>
    <row r="90" spans="1:13" ht="39.950000000000003" customHeight="1">
      <c r="A90" s="12">
        <v>4332</v>
      </c>
      <c r="B90" s="13" t="s">
        <v>471</v>
      </c>
      <c r="C90" s="12" t="s">
        <v>472</v>
      </c>
      <c r="D90" s="14">
        <v>0</v>
      </c>
      <c r="E90" s="14">
        <v>0</v>
      </c>
      <c r="F90" s="14">
        <v>0</v>
      </c>
      <c r="G90" s="14" t="s">
        <v>28</v>
      </c>
      <c r="H90" s="14">
        <v>0</v>
      </c>
      <c r="I90" s="14">
        <v>0</v>
      </c>
      <c r="J90" s="14" t="s">
        <v>28</v>
      </c>
      <c r="K90" s="15"/>
      <c r="L90" s="14">
        <v>0</v>
      </c>
      <c r="M90" s="14">
        <v>0</v>
      </c>
    </row>
    <row r="91" spans="1:13" ht="39.950000000000003" customHeight="1">
      <c r="A91" s="12">
        <v>4333</v>
      </c>
      <c r="B91" s="13" t="s">
        <v>473</v>
      </c>
      <c r="C91" s="12" t="s">
        <v>474</v>
      </c>
      <c r="D91" s="14">
        <v>0</v>
      </c>
      <c r="E91" s="14">
        <v>0</v>
      </c>
      <c r="F91" s="14">
        <v>0</v>
      </c>
      <c r="G91" s="14" t="s">
        <v>28</v>
      </c>
      <c r="H91" s="14">
        <v>0</v>
      </c>
      <c r="I91" s="14">
        <v>0</v>
      </c>
      <c r="J91" s="14" t="s">
        <v>28</v>
      </c>
      <c r="K91" s="15"/>
      <c r="L91" s="14">
        <v>0</v>
      </c>
      <c r="M91" s="14">
        <v>0</v>
      </c>
    </row>
    <row r="92" spans="1:13" ht="39.950000000000003" customHeight="1">
      <c r="A92" s="12">
        <v>4400</v>
      </c>
      <c r="B92" s="13" t="s">
        <v>475</v>
      </c>
      <c r="C92" s="12" t="s">
        <v>377</v>
      </c>
      <c r="D92" s="14">
        <v>1831581229</v>
      </c>
      <c r="E92" s="14">
        <v>1966631900</v>
      </c>
      <c r="F92" s="14">
        <v>1966631900</v>
      </c>
      <c r="G92" s="14" t="s">
        <v>28</v>
      </c>
      <c r="H92" s="14">
        <v>1922243762</v>
      </c>
      <c r="I92" s="14">
        <v>1922243762</v>
      </c>
      <c r="J92" s="14" t="s">
        <v>28</v>
      </c>
      <c r="K92" s="15">
        <v>97.742936133599784</v>
      </c>
      <c r="L92" s="14">
        <v>90662533</v>
      </c>
      <c r="M92" s="14">
        <v>135050671</v>
      </c>
    </row>
    <row r="93" spans="1:13" ht="39.950000000000003" customHeight="1">
      <c r="A93" s="12"/>
      <c r="B93" s="13" t="s">
        <v>375</v>
      </c>
      <c r="C93" s="12"/>
      <c r="D93" s="12"/>
      <c r="E93" s="12"/>
      <c r="F93" s="12"/>
      <c r="G93" s="12"/>
      <c r="H93" s="12"/>
      <c r="I93" s="12"/>
      <c r="J93" s="12"/>
      <c r="K93" s="15"/>
      <c r="L93" s="14"/>
      <c r="M93" s="14"/>
    </row>
    <row r="94" spans="1:13" ht="39.950000000000003" customHeight="1">
      <c r="A94" s="12">
        <v>4410</v>
      </c>
      <c r="B94" s="13" t="s">
        <v>476</v>
      </c>
      <c r="C94" s="12" t="s">
        <v>377</v>
      </c>
      <c r="D94" s="14">
        <v>1821321229</v>
      </c>
      <c r="E94" s="14">
        <v>1933631900</v>
      </c>
      <c r="F94" s="14">
        <v>1933631900</v>
      </c>
      <c r="G94" s="14" t="s">
        <v>28</v>
      </c>
      <c r="H94" s="14">
        <v>1894619762</v>
      </c>
      <c r="I94" s="14">
        <v>1894619762</v>
      </c>
      <c r="J94" s="14" t="s">
        <v>28</v>
      </c>
      <c r="K94" s="15">
        <v>97.982442366615899</v>
      </c>
      <c r="L94" s="14">
        <v>73298533</v>
      </c>
      <c r="M94" s="14">
        <v>112310671</v>
      </c>
    </row>
    <row r="95" spans="1:13" ht="39.950000000000003" customHeight="1">
      <c r="A95" s="12"/>
      <c r="B95" s="13" t="s">
        <v>178</v>
      </c>
      <c r="C95" s="12"/>
      <c r="D95" s="12"/>
      <c r="E95" s="12"/>
      <c r="F95" s="12"/>
      <c r="G95" s="12"/>
      <c r="H95" s="12"/>
      <c r="I95" s="12"/>
      <c r="J95" s="12"/>
      <c r="K95" s="15"/>
      <c r="L95" s="14"/>
      <c r="M95" s="14"/>
    </row>
    <row r="96" spans="1:13" ht="39.950000000000003" customHeight="1">
      <c r="A96" s="12">
        <v>4411</v>
      </c>
      <c r="B96" s="13" t="s">
        <v>477</v>
      </c>
      <c r="C96" s="12" t="s">
        <v>478</v>
      </c>
      <c r="D96" s="14">
        <v>1821321229</v>
      </c>
      <c r="E96" s="14">
        <v>1933631900</v>
      </c>
      <c r="F96" s="14">
        <v>1933631900</v>
      </c>
      <c r="G96" s="14" t="s">
        <v>28</v>
      </c>
      <c r="H96" s="14">
        <v>1894619762</v>
      </c>
      <c r="I96" s="14">
        <v>1894619762</v>
      </c>
      <c r="J96" s="14" t="s">
        <v>28</v>
      </c>
      <c r="K96" s="15">
        <v>97.982442366615899</v>
      </c>
      <c r="L96" s="14">
        <v>73298533</v>
      </c>
      <c r="M96" s="14">
        <v>112310671</v>
      </c>
    </row>
    <row r="97" spans="1:13" ht="39.950000000000003" customHeight="1">
      <c r="A97" s="12">
        <v>4412</v>
      </c>
      <c r="B97" s="13" t="s">
        <v>479</v>
      </c>
      <c r="C97" s="12" t="s">
        <v>480</v>
      </c>
      <c r="D97" s="14">
        <v>0</v>
      </c>
      <c r="E97" s="14">
        <v>0</v>
      </c>
      <c r="F97" s="14">
        <v>0</v>
      </c>
      <c r="G97" s="14" t="s">
        <v>28</v>
      </c>
      <c r="H97" s="14">
        <v>0</v>
      </c>
      <c r="I97" s="14">
        <v>0</v>
      </c>
      <c r="J97" s="14" t="s">
        <v>28</v>
      </c>
      <c r="K97" s="15"/>
      <c r="L97" s="14">
        <v>0</v>
      </c>
      <c r="M97" s="14">
        <v>0</v>
      </c>
    </row>
    <row r="98" spans="1:13" ht="39.950000000000003" customHeight="1">
      <c r="A98" s="12">
        <v>4420</v>
      </c>
      <c r="B98" s="13" t="s">
        <v>481</v>
      </c>
      <c r="C98" s="12" t="s">
        <v>377</v>
      </c>
      <c r="D98" s="14">
        <v>10260000</v>
      </c>
      <c r="E98" s="14">
        <v>33000000</v>
      </c>
      <c r="F98" s="14">
        <v>33000000</v>
      </c>
      <c r="G98" s="14" t="s">
        <v>28</v>
      </c>
      <c r="H98" s="14">
        <v>27624000</v>
      </c>
      <c r="I98" s="14">
        <v>27624000</v>
      </c>
      <c r="J98" s="14" t="s">
        <v>28</v>
      </c>
      <c r="K98" s="15">
        <v>83.709090909090918</v>
      </c>
      <c r="L98" s="14">
        <v>17364000</v>
      </c>
      <c r="M98" s="14">
        <v>22740000</v>
      </c>
    </row>
    <row r="99" spans="1:13" ht="39.950000000000003" customHeight="1">
      <c r="A99" s="12"/>
      <c r="B99" s="13" t="s">
        <v>178</v>
      </c>
      <c r="C99" s="12"/>
      <c r="D99" s="12"/>
      <c r="E99" s="12"/>
      <c r="F99" s="12"/>
      <c r="G99" s="12"/>
      <c r="H99" s="12"/>
      <c r="I99" s="12"/>
      <c r="J99" s="12"/>
      <c r="K99" s="15"/>
      <c r="L99" s="14"/>
      <c r="M99" s="14"/>
    </row>
    <row r="100" spans="1:13" ht="39.950000000000003" customHeight="1">
      <c r="A100" s="12">
        <v>4421</v>
      </c>
      <c r="B100" s="13" t="s">
        <v>482</v>
      </c>
      <c r="C100" s="12" t="s">
        <v>483</v>
      </c>
      <c r="D100" s="14">
        <v>10260000</v>
      </c>
      <c r="E100" s="14">
        <v>33000000</v>
      </c>
      <c r="F100" s="14">
        <v>33000000</v>
      </c>
      <c r="G100" s="14" t="s">
        <v>28</v>
      </c>
      <c r="H100" s="14">
        <v>27624000</v>
      </c>
      <c r="I100" s="14">
        <v>27624000</v>
      </c>
      <c r="J100" s="14" t="s">
        <v>28</v>
      </c>
      <c r="K100" s="15">
        <v>83.709090909090918</v>
      </c>
      <c r="L100" s="14">
        <v>17364000</v>
      </c>
      <c r="M100" s="14">
        <v>22740000</v>
      </c>
    </row>
    <row r="101" spans="1:13" ht="39.950000000000003" customHeight="1">
      <c r="A101" s="12">
        <v>4422</v>
      </c>
      <c r="B101" s="13" t="s">
        <v>484</v>
      </c>
      <c r="C101" s="12" t="s">
        <v>485</v>
      </c>
      <c r="D101" s="14">
        <v>0</v>
      </c>
      <c r="E101" s="14">
        <v>0</v>
      </c>
      <c r="F101" s="14">
        <v>0</v>
      </c>
      <c r="G101" s="14" t="s">
        <v>28</v>
      </c>
      <c r="H101" s="14">
        <v>0</v>
      </c>
      <c r="I101" s="14">
        <v>0</v>
      </c>
      <c r="J101" s="14" t="s">
        <v>28</v>
      </c>
      <c r="K101" s="15"/>
      <c r="L101" s="14">
        <v>0</v>
      </c>
      <c r="M101" s="14">
        <v>0</v>
      </c>
    </row>
    <row r="102" spans="1:13" ht="39.950000000000003" customHeight="1">
      <c r="A102" s="12">
        <v>4500</v>
      </c>
      <c r="B102" s="13" t="s">
        <v>486</v>
      </c>
      <c r="C102" s="12"/>
      <c r="D102" s="14">
        <v>0</v>
      </c>
      <c r="E102" s="14">
        <v>0</v>
      </c>
      <c r="F102" s="14">
        <v>0</v>
      </c>
      <c r="G102" s="14" t="s">
        <v>28</v>
      </c>
      <c r="H102" s="14">
        <v>0</v>
      </c>
      <c r="I102" s="14">
        <v>0</v>
      </c>
      <c r="J102" s="14" t="s">
        <v>28</v>
      </c>
      <c r="K102" s="15"/>
      <c r="L102" s="14">
        <v>0</v>
      </c>
      <c r="M102" s="14">
        <v>0</v>
      </c>
    </row>
    <row r="103" spans="1:13" ht="39.950000000000003" customHeight="1">
      <c r="A103" s="12"/>
      <c r="B103" s="13" t="s">
        <v>375</v>
      </c>
      <c r="C103" s="12"/>
      <c r="D103" s="12"/>
      <c r="E103" s="12"/>
      <c r="F103" s="12"/>
      <c r="G103" s="12"/>
      <c r="H103" s="12"/>
      <c r="I103" s="12"/>
      <c r="J103" s="12"/>
      <c r="K103" s="15"/>
      <c r="L103" s="14"/>
      <c r="M103" s="14"/>
    </row>
    <row r="104" spans="1:13" ht="39.950000000000003" customHeight="1">
      <c r="A104" s="12">
        <v>4510</v>
      </c>
      <c r="B104" s="13" t="s">
        <v>487</v>
      </c>
      <c r="C104" s="12" t="s">
        <v>377</v>
      </c>
      <c r="D104" s="14">
        <v>0</v>
      </c>
      <c r="E104" s="14">
        <v>0</v>
      </c>
      <c r="F104" s="14">
        <v>0</v>
      </c>
      <c r="G104" s="14" t="s">
        <v>28</v>
      </c>
      <c r="H104" s="14">
        <v>0</v>
      </c>
      <c r="I104" s="14">
        <v>0</v>
      </c>
      <c r="J104" s="14" t="s">
        <v>28</v>
      </c>
      <c r="K104" s="15"/>
      <c r="L104" s="14">
        <v>0</v>
      </c>
      <c r="M104" s="14">
        <v>0</v>
      </c>
    </row>
    <row r="105" spans="1:13" ht="39.950000000000003" customHeight="1">
      <c r="A105" s="12"/>
      <c r="B105" s="13" t="s">
        <v>178</v>
      </c>
      <c r="C105" s="12"/>
      <c r="D105" s="12"/>
      <c r="E105" s="12"/>
      <c r="F105" s="12"/>
      <c r="G105" s="12"/>
      <c r="H105" s="12"/>
      <c r="I105" s="12"/>
      <c r="J105" s="12"/>
      <c r="K105" s="15"/>
      <c r="L105" s="14"/>
      <c r="M105" s="14"/>
    </row>
    <row r="106" spans="1:13" ht="39.950000000000003" customHeight="1">
      <c r="A106" s="12">
        <v>4511</v>
      </c>
      <c r="B106" s="13" t="s">
        <v>488</v>
      </c>
      <c r="C106" s="12" t="s">
        <v>489</v>
      </c>
      <c r="D106" s="14">
        <v>0</v>
      </c>
      <c r="E106" s="14">
        <v>0</v>
      </c>
      <c r="F106" s="14">
        <v>0</v>
      </c>
      <c r="G106" s="14" t="s">
        <v>28</v>
      </c>
      <c r="H106" s="14">
        <v>0</v>
      </c>
      <c r="I106" s="14">
        <v>0</v>
      </c>
      <c r="J106" s="14" t="s">
        <v>28</v>
      </c>
      <c r="K106" s="15"/>
      <c r="L106" s="14">
        <v>0</v>
      </c>
      <c r="M106" s="14">
        <v>0</v>
      </c>
    </row>
    <row r="107" spans="1:13" ht="39.950000000000003" customHeight="1">
      <c r="A107" s="12">
        <v>4512</v>
      </c>
      <c r="B107" s="13" t="s">
        <v>490</v>
      </c>
      <c r="C107" s="12" t="s">
        <v>491</v>
      </c>
      <c r="D107" s="14">
        <v>0</v>
      </c>
      <c r="E107" s="14">
        <v>0</v>
      </c>
      <c r="F107" s="14">
        <v>0</v>
      </c>
      <c r="G107" s="14" t="s">
        <v>28</v>
      </c>
      <c r="H107" s="14">
        <v>0</v>
      </c>
      <c r="I107" s="14">
        <v>0</v>
      </c>
      <c r="J107" s="14" t="s">
        <v>28</v>
      </c>
      <c r="K107" s="15"/>
      <c r="L107" s="14">
        <v>0</v>
      </c>
      <c r="M107" s="14">
        <v>0</v>
      </c>
    </row>
    <row r="108" spans="1:13" ht="39.950000000000003" customHeight="1">
      <c r="A108" s="12">
        <v>4520</v>
      </c>
      <c r="B108" s="13" t="s">
        <v>492</v>
      </c>
      <c r="C108" s="12" t="s">
        <v>377</v>
      </c>
      <c r="D108" s="14">
        <v>0</v>
      </c>
      <c r="E108" s="14">
        <v>0</v>
      </c>
      <c r="F108" s="14">
        <v>0</v>
      </c>
      <c r="G108" s="14" t="s">
        <v>28</v>
      </c>
      <c r="H108" s="14">
        <v>0</v>
      </c>
      <c r="I108" s="14">
        <v>0</v>
      </c>
      <c r="J108" s="14" t="s">
        <v>28</v>
      </c>
      <c r="K108" s="15"/>
      <c r="L108" s="14">
        <v>0</v>
      </c>
      <c r="M108" s="14">
        <v>0</v>
      </c>
    </row>
    <row r="109" spans="1:13" ht="39.950000000000003" customHeight="1">
      <c r="A109" s="12"/>
      <c r="B109" s="13" t="s">
        <v>178</v>
      </c>
      <c r="C109" s="12"/>
      <c r="D109" s="12"/>
      <c r="E109" s="12"/>
      <c r="F109" s="12"/>
      <c r="G109" s="12"/>
      <c r="H109" s="12"/>
      <c r="I109" s="12"/>
      <c r="J109" s="12"/>
      <c r="K109" s="15"/>
      <c r="L109" s="14"/>
      <c r="M109" s="14"/>
    </row>
    <row r="110" spans="1:13" ht="39.950000000000003" customHeight="1">
      <c r="A110" s="12">
        <v>4521</v>
      </c>
      <c r="B110" s="13" t="s">
        <v>493</v>
      </c>
      <c r="C110" s="12" t="s">
        <v>494</v>
      </c>
      <c r="D110" s="14">
        <v>0</v>
      </c>
      <c r="E110" s="14">
        <v>0</v>
      </c>
      <c r="F110" s="14">
        <v>0</v>
      </c>
      <c r="G110" s="14" t="s">
        <v>28</v>
      </c>
      <c r="H110" s="14">
        <v>0</v>
      </c>
      <c r="I110" s="14">
        <v>0</v>
      </c>
      <c r="J110" s="14" t="s">
        <v>28</v>
      </c>
      <c r="K110" s="15"/>
      <c r="L110" s="14">
        <v>0</v>
      </c>
      <c r="M110" s="14">
        <v>0</v>
      </c>
    </row>
    <row r="111" spans="1:13" ht="39.950000000000003" customHeight="1">
      <c r="A111" s="12">
        <v>4522</v>
      </c>
      <c r="B111" s="13" t="s">
        <v>495</v>
      </c>
      <c r="C111" s="12" t="s">
        <v>496</v>
      </c>
      <c r="D111" s="14">
        <v>0</v>
      </c>
      <c r="E111" s="14">
        <v>0</v>
      </c>
      <c r="F111" s="14">
        <v>0</v>
      </c>
      <c r="G111" s="14" t="s">
        <v>28</v>
      </c>
      <c r="H111" s="14">
        <v>0</v>
      </c>
      <c r="I111" s="14">
        <v>0</v>
      </c>
      <c r="J111" s="14" t="s">
        <v>28</v>
      </c>
      <c r="K111" s="15"/>
      <c r="L111" s="14">
        <v>0</v>
      </c>
      <c r="M111" s="14">
        <v>0</v>
      </c>
    </row>
    <row r="112" spans="1:13" ht="39.950000000000003" customHeight="1">
      <c r="A112" s="12">
        <v>4530</v>
      </c>
      <c r="B112" s="13" t="s">
        <v>497</v>
      </c>
      <c r="C112" s="12" t="s">
        <v>377</v>
      </c>
      <c r="D112" s="14">
        <v>0</v>
      </c>
      <c r="E112" s="14">
        <v>0</v>
      </c>
      <c r="F112" s="14">
        <v>0</v>
      </c>
      <c r="G112" s="14" t="s">
        <v>28</v>
      </c>
      <c r="H112" s="14">
        <v>0</v>
      </c>
      <c r="I112" s="14">
        <v>0</v>
      </c>
      <c r="J112" s="14" t="s">
        <v>28</v>
      </c>
      <c r="K112" s="15"/>
      <c r="L112" s="14">
        <v>0</v>
      </c>
      <c r="M112" s="14">
        <v>0</v>
      </c>
    </row>
    <row r="113" spans="1:13" ht="39.950000000000003" customHeight="1">
      <c r="A113" s="12"/>
      <c r="B113" s="13" t="s">
        <v>178</v>
      </c>
      <c r="C113" s="12"/>
      <c r="D113" s="12"/>
      <c r="E113" s="12"/>
      <c r="F113" s="12"/>
      <c r="G113" s="12"/>
      <c r="H113" s="12"/>
      <c r="I113" s="12"/>
      <c r="J113" s="12"/>
      <c r="K113" s="15"/>
      <c r="L113" s="14"/>
      <c r="M113" s="14"/>
    </row>
    <row r="114" spans="1:13" ht="39.950000000000003" customHeight="1">
      <c r="A114" s="12">
        <v>4531</v>
      </c>
      <c r="B114" s="13" t="s">
        <v>498</v>
      </c>
      <c r="C114" s="12" t="s">
        <v>499</v>
      </c>
      <c r="D114" s="14">
        <v>0</v>
      </c>
      <c r="E114" s="14">
        <v>0</v>
      </c>
      <c r="F114" s="14">
        <v>0</v>
      </c>
      <c r="G114" s="14" t="s">
        <v>28</v>
      </c>
      <c r="H114" s="14">
        <v>0</v>
      </c>
      <c r="I114" s="14">
        <v>0</v>
      </c>
      <c r="J114" s="14" t="s">
        <v>28</v>
      </c>
      <c r="K114" s="15"/>
      <c r="L114" s="14">
        <v>0</v>
      </c>
      <c r="M114" s="14">
        <v>0</v>
      </c>
    </row>
    <row r="115" spans="1:13" ht="39.950000000000003" customHeight="1">
      <c r="A115" s="12">
        <v>4532</v>
      </c>
      <c r="B115" s="13" t="s">
        <v>500</v>
      </c>
      <c r="C115" s="12" t="s">
        <v>501</v>
      </c>
      <c r="D115" s="14">
        <v>0</v>
      </c>
      <c r="E115" s="14">
        <v>0</v>
      </c>
      <c r="F115" s="14">
        <v>0</v>
      </c>
      <c r="G115" s="14" t="s">
        <v>28</v>
      </c>
      <c r="H115" s="14">
        <v>0</v>
      </c>
      <c r="I115" s="14">
        <v>0</v>
      </c>
      <c r="J115" s="14" t="s">
        <v>28</v>
      </c>
      <c r="K115" s="15"/>
      <c r="L115" s="14">
        <v>0</v>
      </c>
      <c r="M115" s="14">
        <v>0</v>
      </c>
    </row>
    <row r="116" spans="1:13" ht="39.950000000000003" customHeight="1">
      <c r="A116" s="12">
        <v>4533</v>
      </c>
      <c r="B116" s="13" t="s">
        <v>502</v>
      </c>
      <c r="C116" s="12" t="s">
        <v>503</v>
      </c>
      <c r="D116" s="14">
        <v>0</v>
      </c>
      <c r="E116" s="14">
        <v>0</v>
      </c>
      <c r="F116" s="14">
        <v>0</v>
      </c>
      <c r="G116" s="14" t="s">
        <v>28</v>
      </c>
      <c r="H116" s="14">
        <v>0</v>
      </c>
      <c r="I116" s="14">
        <v>0</v>
      </c>
      <c r="J116" s="14" t="s">
        <v>28</v>
      </c>
      <c r="K116" s="15"/>
      <c r="L116" s="14">
        <v>0</v>
      </c>
      <c r="M116" s="14">
        <v>0</v>
      </c>
    </row>
    <row r="117" spans="1:13" ht="39.950000000000003" customHeight="1">
      <c r="A117" s="12">
        <v>4534</v>
      </c>
      <c r="B117" s="13" t="s">
        <v>504</v>
      </c>
      <c r="C117" s="12"/>
      <c r="D117" s="14">
        <v>0</v>
      </c>
      <c r="E117" s="14">
        <v>0</v>
      </c>
      <c r="F117" s="14">
        <v>0</v>
      </c>
      <c r="G117" s="14" t="s">
        <v>28</v>
      </c>
      <c r="H117" s="14">
        <v>0</v>
      </c>
      <c r="I117" s="14">
        <v>0</v>
      </c>
      <c r="J117" s="14" t="s">
        <v>28</v>
      </c>
      <c r="K117" s="15"/>
      <c r="L117" s="14">
        <v>0</v>
      </c>
      <c r="M117" s="14">
        <v>0</v>
      </c>
    </row>
    <row r="118" spans="1:13" ht="39.950000000000003" customHeight="1">
      <c r="A118" s="12">
        <v>4535</v>
      </c>
      <c r="B118" s="13" t="s">
        <v>505</v>
      </c>
      <c r="C118" s="12"/>
      <c r="D118" s="14">
        <v>0</v>
      </c>
      <c r="E118" s="14">
        <v>0</v>
      </c>
      <c r="F118" s="14">
        <v>0</v>
      </c>
      <c r="G118" s="14" t="s">
        <v>28</v>
      </c>
      <c r="H118" s="14">
        <v>0</v>
      </c>
      <c r="I118" s="14">
        <v>0</v>
      </c>
      <c r="J118" s="14" t="s">
        <v>28</v>
      </c>
      <c r="K118" s="15"/>
      <c r="L118" s="14">
        <v>0</v>
      </c>
      <c r="M118" s="14">
        <v>0</v>
      </c>
    </row>
    <row r="119" spans="1:13" ht="39.950000000000003" customHeight="1">
      <c r="A119" s="12">
        <v>4536</v>
      </c>
      <c r="B119" s="13" t="s">
        <v>506</v>
      </c>
      <c r="C119" s="12"/>
      <c r="D119" s="14">
        <v>0</v>
      </c>
      <c r="E119" s="14">
        <v>0</v>
      </c>
      <c r="F119" s="14">
        <v>0</v>
      </c>
      <c r="G119" s="14" t="s">
        <v>28</v>
      </c>
      <c r="H119" s="14">
        <v>0</v>
      </c>
      <c r="I119" s="14">
        <v>0</v>
      </c>
      <c r="J119" s="14" t="s">
        <v>28</v>
      </c>
      <c r="K119" s="15"/>
      <c r="L119" s="14">
        <v>0</v>
      </c>
      <c r="M119" s="14">
        <v>0</v>
      </c>
    </row>
    <row r="120" spans="1:13" ht="39.950000000000003" customHeight="1">
      <c r="A120" s="12">
        <v>4540</v>
      </c>
      <c r="B120" s="13" t="s">
        <v>507</v>
      </c>
      <c r="C120" s="12" t="s">
        <v>377</v>
      </c>
      <c r="D120" s="14">
        <v>0</v>
      </c>
      <c r="E120" s="14">
        <v>0</v>
      </c>
      <c r="F120" s="14">
        <v>0</v>
      </c>
      <c r="G120" s="14" t="s">
        <v>28</v>
      </c>
      <c r="H120" s="14">
        <v>0</v>
      </c>
      <c r="I120" s="14">
        <v>0</v>
      </c>
      <c r="J120" s="14" t="s">
        <v>28</v>
      </c>
      <c r="K120" s="15"/>
      <c r="L120" s="14">
        <v>0</v>
      </c>
      <c r="M120" s="14">
        <v>0</v>
      </c>
    </row>
    <row r="121" spans="1:13" ht="39.950000000000003" customHeight="1">
      <c r="A121" s="12"/>
      <c r="B121" s="13" t="s">
        <v>178</v>
      </c>
      <c r="C121" s="12"/>
      <c r="D121" s="12"/>
      <c r="E121" s="12"/>
      <c r="F121" s="12"/>
      <c r="G121" s="12"/>
      <c r="H121" s="12"/>
      <c r="I121" s="12"/>
      <c r="J121" s="12"/>
      <c r="K121" s="15"/>
      <c r="L121" s="14"/>
      <c r="M121" s="14"/>
    </row>
    <row r="122" spans="1:13" ht="39.950000000000003" customHeight="1">
      <c r="A122" s="12">
        <v>4541</v>
      </c>
      <c r="B122" s="13" t="s">
        <v>508</v>
      </c>
      <c r="C122" s="12" t="s">
        <v>509</v>
      </c>
      <c r="D122" s="14">
        <v>0</v>
      </c>
      <c r="E122" s="14">
        <v>0</v>
      </c>
      <c r="F122" s="14">
        <v>0</v>
      </c>
      <c r="G122" s="14" t="s">
        <v>28</v>
      </c>
      <c r="H122" s="14">
        <v>0</v>
      </c>
      <c r="I122" s="14">
        <v>0</v>
      </c>
      <c r="J122" s="14" t="s">
        <v>28</v>
      </c>
      <c r="K122" s="15"/>
      <c r="L122" s="14">
        <v>0</v>
      </c>
      <c r="M122" s="14">
        <v>0</v>
      </c>
    </row>
    <row r="123" spans="1:13" ht="39.950000000000003" customHeight="1">
      <c r="A123" s="12">
        <v>4542</v>
      </c>
      <c r="B123" s="13" t="s">
        <v>510</v>
      </c>
      <c r="C123" s="12" t="s">
        <v>511</v>
      </c>
      <c r="D123" s="14">
        <v>0</v>
      </c>
      <c r="E123" s="14">
        <v>0</v>
      </c>
      <c r="F123" s="14">
        <v>0</v>
      </c>
      <c r="G123" s="14" t="s">
        <v>28</v>
      </c>
      <c r="H123" s="14">
        <v>0</v>
      </c>
      <c r="I123" s="14">
        <v>0</v>
      </c>
      <c r="J123" s="14" t="s">
        <v>28</v>
      </c>
      <c r="K123" s="15"/>
      <c r="L123" s="14">
        <v>0</v>
      </c>
      <c r="M123" s="14">
        <v>0</v>
      </c>
    </row>
    <row r="124" spans="1:13" ht="39.950000000000003" customHeight="1">
      <c r="A124" s="12">
        <v>4543</v>
      </c>
      <c r="B124" s="13" t="s">
        <v>512</v>
      </c>
      <c r="C124" s="12" t="s">
        <v>513</v>
      </c>
      <c r="D124" s="14">
        <v>0</v>
      </c>
      <c r="E124" s="14">
        <v>0</v>
      </c>
      <c r="F124" s="14">
        <v>0</v>
      </c>
      <c r="G124" s="14" t="s">
        <v>28</v>
      </c>
      <c r="H124" s="14">
        <v>0</v>
      </c>
      <c r="I124" s="14">
        <v>0</v>
      </c>
      <c r="J124" s="14" t="s">
        <v>28</v>
      </c>
      <c r="K124" s="15"/>
      <c r="L124" s="14">
        <v>0</v>
      </c>
      <c r="M124" s="14">
        <v>0</v>
      </c>
    </row>
    <row r="125" spans="1:13" ht="39.950000000000003" customHeight="1">
      <c r="A125" s="12">
        <v>4544</v>
      </c>
      <c r="B125" s="13" t="s">
        <v>514</v>
      </c>
      <c r="C125" s="12"/>
      <c r="D125" s="14">
        <v>0</v>
      </c>
      <c r="E125" s="14">
        <v>0</v>
      </c>
      <c r="F125" s="14">
        <v>0</v>
      </c>
      <c r="G125" s="14" t="s">
        <v>28</v>
      </c>
      <c r="H125" s="14">
        <v>0</v>
      </c>
      <c r="I125" s="14">
        <v>0</v>
      </c>
      <c r="J125" s="14" t="s">
        <v>28</v>
      </c>
      <c r="K125" s="15"/>
      <c r="L125" s="14">
        <v>0</v>
      </c>
      <c r="M125" s="14">
        <v>0</v>
      </c>
    </row>
    <row r="126" spans="1:13" ht="39.950000000000003" customHeight="1">
      <c r="A126" s="12">
        <v>4545</v>
      </c>
      <c r="B126" s="13" t="s">
        <v>505</v>
      </c>
      <c r="C126" s="12"/>
      <c r="D126" s="14">
        <v>0</v>
      </c>
      <c r="E126" s="14">
        <v>0</v>
      </c>
      <c r="F126" s="14">
        <v>0</v>
      </c>
      <c r="G126" s="14" t="s">
        <v>28</v>
      </c>
      <c r="H126" s="14">
        <v>0</v>
      </c>
      <c r="I126" s="14">
        <v>0</v>
      </c>
      <c r="J126" s="14" t="s">
        <v>28</v>
      </c>
      <c r="K126" s="15"/>
      <c r="L126" s="14">
        <v>0</v>
      </c>
      <c r="M126" s="14">
        <v>0</v>
      </c>
    </row>
    <row r="127" spans="1:13" ht="39.950000000000003" customHeight="1">
      <c r="A127" s="12">
        <v>4546</v>
      </c>
      <c r="B127" s="13" t="s">
        <v>506</v>
      </c>
      <c r="C127" s="12"/>
      <c r="D127" s="14">
        <v>0</v>
      </c>
      <c r="E127" s="14">
        <v>0</v>
      </c>
      <c r="F127" s="14">
        <v>0</v>
      </c>
      <c r="G127" s="14" t="s">
        <v>28</v>
      </c>
      <c r="H127" s="14">
        <v>0</v>
      </c>
      <c r="I127" s="14">
        <v>0</v>
      </c>
      <c r="J127" s="14" t="s">
        <v>28</v>
      </c>
      <c r="K127" s="15"/>
      <c r="L127" s="14">
        <v>0</v>
      </c>
      <c r="M127" s="14">
        <v>0</v>
      </c>
    </row>
    <row r="128" spans="1:13" ht="39.950000000000003" customHeight="1">
      <c r="A128" s="12">
        <v>4600</v>
      </c>
      <c r="B128" s="13" t="s">
        <v>515</v>
      </c>
      <c r="C128" s="12" t="s">
        <v>377</v>
      </c>
      <c r="D128" s="14">
        <v>63164210</v>
      </c>
      <c r="E128" s="14">
        <v>95130000</v>
      </c>
      <c r="F128" s="14">
        <v>95130000</v>
      </c>
      <c r="G128" s="14" t="s">
        <v>28</v>
      </c>
      <c r="H128" s="14">
        <v>88722020</v>
      </c>
      <c r="I128" s="14">
        <v>88722020</v>
      </c>
      <c r="J128" s="14" t="s">
        <v>28</v>
      </c>
      <c r="K128" s="15">
        <v>93.263975612319982</v>
      </c>
      <c r="L128" s="14">
        <v>25557810</v>
      </c>
      <c r="M128" s="14">
        <v>31965790</v>
      </c>
    </row>
    <row r="129" spans="1:13" ht="39.950000000000003" customHeight="1">
      <c r="A129" s="12"/>
      <c r="B129" s="13" t="s">
        <v>375</v>
      </c>
      <c r="C129" s="12"/>
      <c r="D129" s="12"/>
      <c r="E129" s="12"/>
      <c r="F129" s="12"/>
      <c r="G129" s="12"/>
      <c r="H129" s="12"/>
      <c r="I129" s="12"/>
      <c r="J129" s="12"/>
      <c r="K129" s="15"/>
      <c r="L129" s="14"/>
      <c r="M129" s="14"/>
    </row>
    <row r="130" spans="1:13" ht="39.950000000000003" customHeight="1">
      <c r="A130" s="12">
        <v>4610</v>
      </c>
      <c r="B130" s="13" t="s">
        <v>516</v>
      </c>
      <c r="C130" s="12"/>
      <c r="D130" s="14">
        <v>0</v>
      </c>
      <c r="E130" s="14">
        <v>0</v>
      </c>
      <c r="F130" s="14">
        <v>0</v>
      </c>
      <c r="G130" s="14" t="s">
        <v>28</v>
      </c>
      <c r="H130" s="14">
        <v>0</v>
      </c>
      <c r="I130" s="14">
        <v>0</v>
      </c>
      <c r="J130" s="14" t="s">
        <v>28</v>
      </c>
      <c r="K130" s="15"/>
      <c r="L130" s="14">
        <v>0</v>
      </c>
      <c r="M130" s="14">
        <v>0</v>
      </c>
    </row>
    <row r="131" spans="1:13" ht="39.950000000000003" customHeight="1">
      <c r="A131" s="12"/>
      <c r="B131" s="13" t="s">
        <v>375</v>
      </c>
      <c r="C131" s="12"/>
      <c r="D131" s="12"/>
      <c r="E131" s="12"/>
      <c r="F131" s="12"/>
      <c r="G131" s="12"/>
      <c r="H131" s="12"/>
      <c r="I131" s="12"/>
      <c r="J131" s="12"/>
      <c r="K131" s="15"/>
      <c r="L131" s="14"/>
      <c r="M131" s="14"/>
    </row>
    <row r="132" spans="1:13" ht="39.950000000000003" customHeight="1">
      <c r="A132" s="12">
        <v>4610</v>
      </c>
      <c r="B132" s="13" t="s">
        <v>517</v>
      </c>
      <c r="C132" s="12" t="s">
        <v>518</v>
      </c>
      <c r="D132" s="14">
        <v>0</v>
      </c>
      <c r="E132" s="14">
        <v>0</v>
      </c>
      <c r="F132" s="14">
        <v>0</v>
      </c>
      <c r="G132" s="14" t="s">
        <v>28</v>
      </c>
      <c r="H132" s="14">
        <v>0</v>
      </c>
      <c r="I132" s="14">
        <v>0</v>
      </c>
      <c r="J132" s="14" t="s">
        <v>28</v>
      </c>
      <c r="K132" s="15"/>
      <c r="L132" s="14">
        <v>0</v>
      </c>
      <c r="M132" s="14">
        <v>0</v>
      </c>
    </row>
    <row r="133" spans="1:13" ht="39.950000000000003" customHeight="1">
      <c r="A133" s="12">
        <v>4620</v>
      </c>
      <c r="B133" s="13" t="s">
        <v>519</v>
      </c>
      <c r="C133" s="12" t="s">
        <v>520</v>
      </c>
      <c r="D133" s="14">
        <v>0</v>
      </c>
      <c r="E133" s="14">
        <v>0</v>
      </c>
      <c r="F133" s="14">
        <v>0</v>
      </c>
      <c r="G133" s="14" t="s">
        <v>28</v>
      </c>
      <c r="H133" s="14">
        <v>0</v>
      </c>
      <c r="I133" s="14">
        <v>0</v>
      </c>
      <c r="J133" s="14" t="s">
        <v>28</v>
      </c>
      <c r="K133" s="15"/>
      <c r="L133" s="14">
        <v>0</v>
      </c>
      <c r="M133" s="14">
        <v>0</v>
      </c>
    </row>
    <row r="134" spans="1:13" ht="39.950000000000003" customHeight="1">
      <c r="A134" s="12">
        <v>4630</v>
      </c>
      <c r="B134" s="13" t="s">
        <v>521</v>
      </c>
      <c r="C134" s="12" t="s">
        <v>377</v>
      </c>
      <c r="D134" s="14">
        <v>63164210</v>
      </c>
      <c r="E134" s="14">
        <v>95130000</v>
      </c>
      <c r="F134" s="14">
        <v>95130000</v>
      </c>
      <c r="G134" s="14" t="s">
        <v>28</v>
      </c>
      <c r="H134" s="14">
        <v>88722020</v>
      </c>
      <c r="I134" s="14">
        <v>88722020</v>
      </c>
      <c r="J134" s="14" t="s">
        <v>28</v>
      </c>
      <c r="K134" s="15">
        <v>93.263975612319982</v>
      </c>
      <c r="L134" s="14">
        <v>25557810</v>
      </c>
      <c r="M134" s="14">
        <v>31965790</v>
      </c>
    </row>
    <row r="135" spans="1:13" ht="39.950000000000003" customHeight="1">
      <c r="A135" s="12"/>
      <c r="B135" s="13" t="s">
        <v>522</v>
      </c>
      <c r="C135" s="12"/>
      <c r="D135" s="12"/>
      <c r="E135" s="12"/>
      <c r="F135" s="12"/>
      <c r="G135" s="12"/>
      <c r="H135" s="12"/>
      <c r="I135" s="12"/>
      <c r="J135" s="12"/>
      <c r="K135" s="15"/>
      <c r="L135" s="14"/>
      <c r="M135" s="14"/>
    </row>
    <row r="136" spans="1:13" ht="39.950000000000003" customHeight="1">
      <c r="A136" s="12">
        <v>4631</v>
      </c>
      <c r="B136" s="13" t="s">
        <v>523</v>
      </c>
      <c r="C136" s="12" t="s">
        <v>524</v>
      </c>
      <c r="D136" s="14">
        <v>0</v>
      </c>
      <c r="E136" s="14">
        <v>0</v>
      </c>
      <c r="F136" s="14">
        <v>0</v>
      </c>
      <c r="G136" s="14" t="s">
        <v>28</v>
      </c>
      <c r="H136" s="14">
        <v>0</v>
      </c>
      <c r="I136" s="14">
        <v>0</v>
      </c>
      <c r="J136" s="14" t="s">
        <v>28</v>
      </c>
      <c r="K136" s="15"/>
      <c r="L136" s="14">
        <v>0</v>
      </c>
      <c r="M136" s="14">
        <v>0</v>
      </c>
    </row>
    <row r="137" spans="1:13" ht="39.950000000000003" customHeight="1">
      <c r="A137" s="12">
        <v>4632</v>
      </c>
      <c r="B137" s="13" t="s">
        <v>525</v>
      </c>
      <c r="C137" s="12" t="s">
        <v>526</v>
      </c>
      <c r="D137" s="14">
        <v>7200000</v>
      </c>
      <c r="E137" s="14">
        <v>10204000</v>
      </c>
      <c r="F137" s="14">
        <v>10204000</v>
      </c>
      <c r="G137" s="14" t="s">
        <v>28</v>
      </c>
      <c r="H137" s="14">
        <v>10174000</v>
      </c>
      <c r="I137" s="14">
        <v>10174000</v>
      </c>
      <c r="J137" s="14" t="s">
        <v>28</v>
      </c>
      <c r="K137" s="15">
        <v>99.705997647981178</v>
      </c>
      <c r="L137" s="14">
        <v>2974000</v>
      </c>
      <c r="M137" s="14">
        <v>3004000</v>
      </c>
    </row>
    <row r="138" spans="1:13" ht="39.950000000000003" customHeight="1">
      <c r="A138" s="12">
        <v>4633</v>
      </c>
      <c r="B138" s="13" t="s">
        <v>527</v>
      </c>
      <c r="C138" s="12" t="s">
        <v>528</v>
      </c>
      <c r="D138" s="14">
        <v>240000</v>
      </c>
      <c r="E138" s="14">
        <v>260000</v>
      </c>
      <c r="F138" s="14">
        <v>260000</v>
      </c>
      <c r="G138" s="14" t="s">
        <v>28</v>
      </c>
      <c r="H138" s="14">
        <v>240000</v>
      </c>
      <c r="I138" s="14">
        <v>240000</v>
      </c>
      <c r="J138" s="14" t="s">
        <v>28</v>
      </c>
      <c r="K138" s="15">
        <v>92.307692307692307</v>
      </c>
      <c r="L138" s="14">
        <v>0</v>
      </c>
      <c r="M138" s="14">
        <v>20000</v>
      </c>
    </row>
    <row r="139" spans="1:13" ht="39.950000000000003" customHeight="1">
      <c r="A139" s="12">
        <v>4634</v>
      </c>
      <c r="B139" s="13" t="s">
        <v>529</v>
      </c>
      <c r="C139" s="12" t="s">
        <v>530</v>
      </c>
      <c r="D139" s="14">
        <v>55724210</v>
      </c>
      <c r="E139" s="14">
        <v>84666000</v>
      </c>
      <c r="F139" s="14">
        <v>84666000</v>
      </c>
      <c r="G139" s="14" t="s">
        <v>28</v>
      </c>
      <c r="H139" s="14">
        <v>78308020</v>
      </c>
      <c r="I139" s="14">
        <v>78308020</v>
      </c>
      <c r="J139" s="14" t="s">
        <v>28</v>
      </c>
      <c r="K139" s="15">
        <v>92.490515673351752</v>
      </c>
      <c r="L139" s="14">
        <v>22583810</v>
      </c>
      <c r="M139" s="14">
        <v>28941790</v>
      </c>
    </row>
    <row r="140" spans="1:13" ht="39.950000000000003" customHeight="1">
      <c r="A140" s="12">
        <v>4640</v>
      </c>
      <c r="B140" s="13" t="s">
        <v>531</v>
      </c>
      <c r="C140" s="12" t="s">
        <v>377</v>
      </c>
      <c r="D140" s="14">
        <v>0</v>
      </c>
      <c r="E140" s="14">
        <v>0</v>
      </c>
      <c r="F140" s="14">
        <v>0</v>
      </c>
      <c r="G140" s="14" t="s">
        <v>28</v>
      </c>
      <c r="H140" s="14">
        <v>0</v>
      </c>
      <c r="I140" s="14">
        <v>0</v>
      </c>
      <c r="J140" s="14" t="s">
        <v>28</v>
      </c>
      <c r="K140" s="15"/>
      <c r="L140" s="14">
        <v>0</v>
      </c>
      <c r="M140" s="14">
        <v>0</v>
      </c>
    </row>
    <row r="141" spans="1:13" ht="39.950000000000003" customHeight="1">
      <c r="A141" s="12"/>
      <c r="B141" s="13" t="s">
        <v>522</v>
      </c>
      <c r="C141" s="12"/>
      <c r="D141" s="12"/>
      <c r="E141" s="12"/>
      <c r="F141" s="12"/>
      <c r="G141" s="12"/>
      <c r="H141" s="12"/>
      <c r="I141" s="12"/>
      <c r="J141" s="12"/>
      <c r="K141" s="15"/>
      <c r="L141" s="14"/>
      <c r="M141" s="14"/>
    </row>
    <row r="142" spans="1:13" ht="39.950000000000003" customHeight="1">
      <c r="A142" s="12">
        <v>4641</v>
      </c>
      <c r="B142" s="13" t="s">
        <v>532</v>
      </c>
      <c r="C142" s="12" t="s">
        <v>533</v>
      </c>
      <c r="D142" s="14">
        <v>0</v>
      </c>
      <c r="E142" s="14">
        <v>0</v>
      </c>
      <c r="F142" s="14">
        <v>0</v>
      </c>
      <c r="G142" s="14" t="s">
        <v>28</v>
      </c>
      <c r="H142" s="14">
        <v>0</v>
      </c>
      <c r="I142" s="14">
        <v>0</v>
      </c>
      <c r="J142" s="14" t="s">
        <v>28</v>
      </c>
      <c r="K142" s="15"/>
      <c r="L142" s="14">
        <v>0</v>
      </c>
      <c r="M142" s="14">
        <v>0</v>
      </c>
    </row>
    <row r="143" spans="1:13" ht="39.950000000000003" customHeight="1">
      <c r="A143" s="12">
        <v>4700</v>
      </c>
      <c r="B143" s="13" t="s">
        <v>534</v>
      </c>
      <c r="C143" s="12" t="s">
        <v>377</v>
      </c>
      <c r="D143" s="14">
        <v>226326399</v>
      </c>
      <c r="E143" s="14">
        <v>217337500</v>
      </c>
      <c r="F143" s="14">
        <v>564222200</v>
      </c>
      <c r="G143" s="14">
        <v>0</v>
      </c>
      <c r="H143" s="14">
        <v>203864198.30000001</v>
      </c>
      <c r="I143" s="14">
        <v>353864198.30000001</v>
      </c>
      <c r="J143" s="14">
        <v>0</v>
      </c>
      <c r="K143" s="15">
        <v>93.800746902858464</v>
      </c>
      <c r="L143" s="14">
        <v>-22462200.699999988</v>
      </c>
      <c r="M143" s="14">
        <v>-8988899</v>
      </c>
    </row>
    <row r="144" spans="1:13" ht="39.950000000000003" customHeight="1">
      <c r="A144" s="12"/>
      <c r="B144" s="13" t="s">
        <v>375</v>
      </c>
      <c r="C144" s="12"/>
      <c r="D144" s="12"/>
      <c r="E144" s="12"/>
      <c r="F144" s="12"/>
      <c r="G144" s="12"/>
      <c r="H144" s="12"/>
      <c r="I144" s="12"/>
      <c r="J144" s="12"/>
      <c r="K144" s="15"/>
      <c r="L144" s="14"/>
      <c r="M144" s="14"/>
    </row>
    <row r="145" spans="1:13" ht="39.950000000000003" customHeight="1">
      <c r="A145" s="12">
        <v>4710</v>
      </c>
      <c r="B145" s="13" t="s">
        <v>535</v>
      </c>
      <c r="C145" s="12" t="s">
        <v>377</v>
      </c>
      <c r="D145" s="14">
        <v>144663887</v>
      </c>
      <c r="E145" s="14">
        <v>125152600</v>
      </c>
      <c r="F145" s="14">
        <v>125152600</v>
      </c>
      <c r="G145" s="14" t="s">
        <v>28</v>
      </c>
      <c r="H145" s="14">
        <v>118621960</v>
      </c>
      <c r="I145" s="14">
        <v>118621960</v>
      </c>
      <c r="J145" s="14" t="s">
        <v>28</v>
      </c>
      <c r="K145" s="15">
        <v>94.781858307378357</v>
      </c>
      <c r="L145" s="14">
        <v>-26041927</v>
      </c>
      <c r="M145" s="14">
        <v>-19511287</v>
      </c>
    </row>
    <row r="146" spans="1:13" ht="39.950000000000003" customHeight="1">
      <c r="A146" s="12"/>
      <c r="B146" s="13" t="s">
        <v>522</v>
      </c>
      <c r="C146" s="12"/>
      <c r="D146" s="12"/>
      <c r="E146" s="12"/>
      <c r="F146" s="12"/>
      <c r="G146" s="12"/>
      <c r="H146" s="12"/>
      <c r="I146" s="12"/>
      <c r="J146" s="12"/>
      <c r="K146" s="15"/>
      <c r="L146" s="14"/>
      <c r="M146" s="14"/>
    </row>
    <row r="147" spans="1:13" ht="39.950000000000003" customHeight="1">
      <c r="A147" s="12">
        <v>4711</v>
      </c>
      <c r="B147" s="13" t="s">
        <v>536</v>
      </c>
      <c r="C147" s="12" t="s">
        <v>537</v>
      </c>
      <c r="D147" s="14">
        <v>0</v>
      </c>
      <c r="E147" s="14">
        <v>0</v>
      </c>
      <c r="F147" s="14">
        <v>0</v>
      </c>
      <c r="G147" s="14" t="s">
        <v>28</v>
      </c>
      <c r="H147" s="14">
        <v>0</v>
      </c>
      <c r="I147" s="14">
        <v>0</v>
      </c>
      <c r="J147" s="14" t="s">
        <v>28</v>
      </c>
      <c r="K147" s="15"/>
      <c r="L147" s="14">
        <v>0</v>
      </c>
      <c r="M147" s="14">
        <v>0</v>
      </c>
    </row>
    <row r="148" spans="1:13" ht="39.950000000000003" customHeight="1">
      <c r="A148" s="12">
        <v>4712</v>
      </c>
      <c r="B148" s="13" t="s">
        <v>538</v>
      </c>
      <c r="C148" s="12" t="s">
        <v>539</v>
      </c>
      <c r="D148" s="14">
        <v>144663887</v>
      </c>
      <c r="E148" s="14">
        <v>125152600</v>
      </c>
      <c r="F148" s="14">
        <v>125152600</v>
      </c>
      <c r="G148" s="14" t="s">
        <v>28</v>
      </c>
      <c r="H148" s="14">
        <v>118621960</v>
      </c>
      <c r="I148" s="14">
        <v>118621960</v>
      </c>
      <c r="J148" s="14" t="s">
        <v>28</v>
      </c>
      <c r="K148" s="15">
        <v>94.781858307378357</v>
      </c>
      <c r="L148" s="14">
        <v>-26041927</v>
      </c>
      <c r="M148" s="14">
        <v>-19511287</v>
      </c>
    </row>
    <row r="149" spans="1:13" ht="39.950000000000003" customHeight="1">
      <c r="A149" s="12">
        <v>4720</v>
      </c>
      <c r="B149" s="13" t="s">
        <v>540</v>
      </c>
      <c r="C149" s="12" t="s">
        <v>377</v>
      </c>
      <c r="D149" s="14">
        <v>19004982</v>
      </c>
      <c r="E149" s="14">
        <v>35950300</v>
      </c>
      <c r="F149" s="14">
        <v>35950300</v>
      </c>
      <c r="G149" s="14" t="s">
        <v>28</v>
      </c>
      <c r="H149" s="14">
        <v>31397111</v>
      </c>
      <c r="I149" s="14">
        <v>31397111</v>
      </c>
      <c r="J149" s="14" t="s">
        <v>28</v>
      </c>
      <c r="K149" s="15">
        <v>87.334767720992588</v>
      </c>
      <c r="L149" s="14">
        <v>12392129</v>
      </c>
      <c r="M149" s="14">
        <v>16945318</v>
      </c>
    </row>
    <row r="150" spans="1:13" ht="39.950000000000003" customHeight="1">
      <c r="A150" s="12"/>
      <c r="B150" s="13" t="s">
        <v>522</v>
      </c>
      <c r="C150" s="12"/>
      <c r="D150" s="12"/>
      <c r="E150" s="12"/>
      <c r="F150" s="12"/>
      <c r="G150" s="12"/>
      <c r="H150" s="12"/>
      <c r="I150" s="12"/>
      <c r="J150" s="12"/>
      <c r="K150" s="15"/>
      <c r="L150" s="14"/>
      <c r="M150" s="14"/>
    </row>
    <row r="151" spans="1:13" ht="39.950000000000003" customHeight="1">
      <c r="A151" s="12">
        <v>4721</v>
      </c>
      <c r="B151" s="13" t="s">
        <v>541</v>
      </c>
      <c r="C151" s="12" t="s">
        <v>542</v>
      </c>
      <c r="D151" s="14">
        <v>0</v>
      </c>
      <c r="E151" s="14">
        <v>0</v>
      </c>
      <c r="F151" s="14">
        <v>0</v>
      </c>
      <c r="G151" s="14" t="s">
        <v>28</v>
      </c>
      <c r="H151" s="14">
        <v>0</v>
      </c>
      <c r="I151" s="14">
        <v>0</v>
      </c>
      <c r="J151" s="14" t="s">
        <v>28</v>
      </c>
      <c r="K151" s="15"/>
      <c r="L151" s="14">
        <v>0</v>
      </c>
      <c r="M151" s="14">
        <v>0</v>
      </c>
    </row>
    <row r="152" spans="1:13" ht="39.950000000000003" customHeight="1">
      <c r="A152" s="12">
        <v>4722</v>
      </c>
      <c r="B152" s="13" t="s">
        <v>543</v>
      </c>
      <c r="C152" s="12" t="s">
        <v>544</v>
      </c>
      <c r="D152" s="14">
        <v>0</v>
      </c>
      <c r="E152" s="14">
        <v>0</v>
      </c>
      <c r="F152" s="14">
        <v>0</v>
      </c>
      <c r="G152" s="14" t="s">
        <v>28</v>
      </c>
      <c r="H152" s="14">
        <v>0</v>
      </c>
      <c r="I152" s="14">
        <v>0</v>
      </c>
      <c r="J152" s="14" t="s">
        <v>28</v>
      </c>
      <c r="K152" s="15"/>
      <c r="L152" s="14">
        <v>0</v>
      </c>
      <c r="M152" s="14">
        <v>0</v>
      </c>
    </row>
    <row r="153" spans="1:13" ht="39.950000000000003" customHeight="1">
      <c r="A153" s="12">
        <v>4723</v>
      </c>
      <c r="B153" s="13" t="s">
        <v>545</v>
      </c>
      <c r="C153" s="12" t="s">
        <v>546</v>
      </c>
      <c r="D153" s="14">
        <v>19004982</v>
      </c>
      <c r="E153" s="14">
        <v>35950300</v>
      </c>
      <c r="F153" s="14">
        <v>35950300</v>
      </c>
      <c r="G153" s="14" t="s">
        <v>28</v>
      </c>
      <c r="H153" s="14">
        <v>31397111</v>
      </c>
      <c r="I153" s="14">
        <v>31397111</v>
      </c>
      <c r="J153" s="14" t="s">
        <v>28</v>
      </c>
      <c r="K153" s="15">
        <v>87.334767720992588</v>
      </c>
      <c r="L153" s="14">
        <v>12392129</v>
      </c>
      <c r="M153" s="14">
        <v>16945318</v>
      </c>
    </row>
    <row r="154" spans="1:13" ht="39.950000000000003" customHeight="1">
      <c r="A154" s="12">
        <v>4724</v>
      </c>
      <c r="B154" s="13" t="s">
        <v>547</v>
      </c>
      <c r="C154" s="12" t="s">
        <v>548</v>
      </c>
      <c r="D154" s="14">
        <v>0</v>
      </c>
      <c r="E154" s="14">
        <v>0</v>
      </c>
      <c r="F154" s="14">
        <v>0</v>
      </c>
      <c r="G154" s="14" t="s">
        <v>28</v>
      </c>
      <c r="H154" s="14">
        <v>0</v>
      </c>
      <c r="I154" s="14">
        <v>0</v>
      </c>
      <c r="J154" s="14" t="s">
        <v>28</v>
      </c>
      <c r="K154" s="15"/>
      <c r="L154" s="14">
        <v>0</v>
      </c>
      <c r="M154" s="14">
        <v>0</v>
      </c>
    </row>
    <row r="155" spans="1:13" ht="39.950000000000003" customHeight="1">
      <c r="A155" s="12">
        <v>4730</v>
      </c>
      <c r="B155" s="13" t="s">
        <v>549</v>
      </c>
      <c r="C155" s="12" t="s">
        <v>377</v>
      </c>
      <c r="D155" s="14">
        <v>0</v>
      </c>
      <c r="E155" s="14">
        <v>0</v>
      </c>
      <c r="F155" s="14">
        <v>0</v>
      </c>
      <c r="G155" s="14" t="s">
        <v>28</v>
      </c>
      <c r="H155" s="14">
        <v>0</v>
      </c>
      <c r="I155" s="14">
        <v>0</v>
      </c>
      <c r="J155" s="14" t="s">
        <v>28</v>
      </c>
      <c r="K155" s="15"/>
      <c r="L155" s="14">
        <v>0</v>
      </c>
      <c r="M155" s="14">
        <v>0</v>
      </c>
    </row>
    <row r="156" spans="1:13" ht="39.950000000000003" customHeight="1">
      <c r="A156" s="12"/>
      <c r="B156" s="13" t="s">
        <v>178</v>
      </c>
      <c r="C156" s="12"/>
      <c r="D156" s="12"/>
      <c r="E156" s="12"/>
      <c r="F156" s="12"/>
      <c r="G156" s="12"/>
      <c r="H156" s="12"/>
      <c r="I156" s="12"/>
      <c r="J156" s="12"/>
      <c r="K156" s="15"/>
      <c r="L156" s="14"/>
      <c r="M156" s="14"/>
    </row>
    <row r="157" spans="1:13" ht="39.950000000000003" customHeight="1">
      <c r="A157" s="12">
        <v>4731</v>
      </c>
      <c r="B157" s="13" t="s">
        <v>550</v>
      </c>
      <c r="C157" s="12" t="s">
        <v>551</v>
      </c>
      <c r="D157" s="14">
        <v>0</v>
      </c>
      <c r="E157" s="14">
        <v>0</v>
      </c>
      <c r="F157" s="14">
        <v>0</v>
      </c>
      <c r="G157" s="14" t="s">
        <v>28</v>
      </c>
      <c r="H157" s="14">
        <v>0</v>
      </c>
      <c r="I157" s="14">
        <v>0</v>
      </c>
      <c r="J157" s="14" t="s">
        <v>28</v>
      </c>
      <c r="K157" s="15"/>
      <c r="L157" s="14">
        <v>0</v>
      </c>
      <c r="M157" s="14">
        <v>0</v>
      </c>
    </row>
    <row r="158" spans="1:13" ht="39.950000000000003" customHeight="1">
      <c r="A158" s="12">
        <v>4740</v>
      </c>
      <c r="B158" s="13" t="s">
        <v>552</v>
      </c>
      <c r="C158" s="12" t="s">
        <v>377</v>
      </c>
      <c r="D158" s="14">
        <v>0</v>
      </c>
      <c r="E158" s="14">
        <v>0</v>
      </c>
      <c r="F158" s="14">
        <v>0</v>
      </c>
      <c r="G158" s="14" t="s">
        <v>28</v>
      </c>
      <c r="H158" s="14">
        <v>0</v>
      </c>
      <c r="I158" s="14">
        <v>0</v>
      </c>
      <c r="J158" s="14" t="s">
        <v>28</v>
      </c>
      <c r="K158" s="15"/>
      <c r="L158" s="14">
        <v>0</v>
      </c>
      <c r="M158" s="14">
        <v>0</v>
      </c>
    </row>
    <row r="159" spans="1:13" ht="39.950000000000003" customHeight="1">
      <c r="A159" s="12"/>
      <c r="B159" s="13" t="s">
        <v>178</v>
      </c>
      <c r="C159" s="12"/>
      <c r="D159" s="12"/>
      <c r="E159" s="12"/>
      <c r="F159" s="12"/>
      <c r="G159" s="12"/>
      <c r="H159" s="12"/>
      <c r="I159" s="12"/>
      <c r="J159" s="12"/>
      <c r="K159" s="15"/>
      <c r="L159" s="14"/>
      <c r="M159" s="14"/>
    </row>
    <row r="160" spans="1:13" ht="39.950000000000003" customHeight="1">
      <c r="A160" s="12">
        <v>4741</v>
      </c>
      <c r="B160" s="13" t="s">
        <v>553</v>
      </c>
      <c r="C160" s="12" t="s">
        <v>554</v>
      </c>
      <c r="D160" s="14">
        <v>0</v>
      </c>
      <c r="E160" s="14">
        <v>0</v>
      </c>
      <c r="F160" s="14">
        <v>0</v>
      </c>
      <c r="G160" s="14" t="s">
        <v>28</v>
      </c>
      <c r="H160" s="14">
        <v>0</v>
      </c>
      <c r="I160" s="14">
        <v>0</v>
      </c>
      <c r="J160" s="14" t="s">
        <v>28</v>
      </c>
      <c r="K160" s="15"/>
      <c r="L160" s="14">
        <v>0</v>
      </c>
      <c r="M160" s="14">
        <v>0</v>
      </c>
    </row>
    <row r="161" spans="1:13" ht="39.950000000000003" customHeight="1">
      <c r="A161" s="12">
        <v>4742</v>
      </c>
      <c r="B161" s="13" t="s">
        <v>555</v>
      </c>
      <c r="C161" s="12" t="s">
        <v>556</v>
      </c>
      <c r="D161" s="14">
        <v>0</v>
      </c>
      <c r="E161" s="14">
        <v>0</v>
      </c>
      <c r="F161" s="14">
        <v>0</v>
      </c>
      <c r="G161" s="14" t="s">
        <v>28</v>
      </c>
      <c r="H161" s="14">
        <v>0</v>
      </c>
      <c r="I161" s="14">
        <v>0</v>
      </c>
      <c r="J161" s="14" t="s">
        <v>28</v>
      </c>
      <c r="K161" s="15"/>
      <c r="L161" s="14">
        <v>0</v>
      </c>
      <c r="M161" s="14">
        <v>0</v>
      </c>
    </row>
    <row r="162" spans="1:13" ht="39.950000000000003" customHeight="1">
      <c r="A162" s="12">
        <v>4750</v>
      </c>
      <c r="B162" s="13" t="s">
        <v>557</v>
      </c>
      <c r="C162" s="12" t="s">
        <v>377</v>
      </c>
      <c r="D162" s="14">
        <v>0</v>
      </c>
      <c r="E162" s="14">
        <v>0</v>
      </c>
      <c r="F162" s="14">
        <v>0</v>
      </c>
      <c r="G162" s="14" t="s">
        <v>28</v>
      </c>
      <c r="H162" s="14">
        <v>0</v>
      </c>
      <c r="I162" s="14">
        <v>0</v>
      </c>
      <c r="J162" s="14" t="s">
        <v>28</v>
      </c>
      <c r="K162" s="15"/>
      <c r="L162" s="14">
        <v>0</v>
      </c>
      <c r="M162" s="14">
        <v>0</v>
      </c>
    </row>
    <row r="163" spans="1:13" ht="39.950000000000003" customHeight="1">
      <c r="A163" s="12"/>
      <c r="B163" s="13" t="s">
        <v>178</v>
      </c>
      <c r="C163" s="12"/>
      <c r="D163" s="12"/>
      <c r="E163" s="12"/>
      <c r="F163" s="12"/>
      <c r="G163" s="12"/>
      <c r="H163" s="12"/>
      <c r="I163" s="12"/>
      <c r="J163" s="12"/>
      <c r="K163" s="15"/>
      <c r="L163" s="14"/>
      <c r="M163" s="14"/>
    </row>
    <row r="164" spans="1:13" ht="39.950000000000003" customHeight="1">
      <c r="A164" s="12">
        <v>4751</v>
      </c>
      <c r="B164" s="13" t="s">
        <v>558</v>
      </c>
      <c r="C164" s="12" t="s">
        <v>559</v>
      </c>
      <c r="D164" s="14">
        <v>0</v>
      </c>
      <c r="E164" s="14">
        <v>0</v>
      </c>
      <c r="F164" s="14">
        <v>0</v>
      </c>
      <c r="G164" s="14" t="s">
        <v>28</v>
      </c>
      <c r="H164" s="14">
        <v>0</v>
      </c>
      <c r="I164" s="14">
        <v>0</v>
      </c>
      <c r="J164" s="14" t="s">
        <v>28</v>
      </c>
      <c r="K164" s="15"/>
      <c r="L164" s="14">
        <v>0</v>
      </c>
      <c r="M164" s="14">
        <v>0</v>
      </c>
    </row>
    <row r="165" spans="1:13" ht="39.950000000000003" customHeight="1">
      <c r="A165" s="12">
        <v>4760</v>
      </c>
      <c r="B165" s="13" t="s">
        <v>560</v>
      </c>
      <c r="C165" s="12" t="s">
        <v>377</v>
      </c>
      <c r="D165" s="14">
        <v>62657530</v>
      </c>
      <c r="E165" s="14">
        <v>56234600</v>
      </c>
      <c r="F165" s="14">
        <v>56234600</v>
      </c>
      <c r="G165" s="14" t="s">
        <v>28</v>
      </c>
      <c r="H165" s="14">
        <v>53845127.299999997</v>
      </c>
      <c r="I165" s="14">
        <v>53845127.299999997</v>
      </c>
      <c r="J165" s="14" t="s">
        <v>28</v>
      </c>
      <c r="K165" s="15">
        <v>95.75088522013138</v>
      </c>
      <c r="L165" s="14">
        <v>-8812402.700000003</v>
      </c>
      <c r="M165" s="14">
        <v>-6422930</v>
      </c>
    </row>
    <row r="166" spans="1:13" ht="39.950000000000003" customHeight="1">
      <c r="A166" s="12"/>
      <c r="B166" s="13" t="s">
        <v>178</v>
      </c>
      <c r="C166" s="12"/>
      <c r="D166" s="12"/>
      <c r="E166" s="12"/>
      <c r="F166" s="12"/>
      <c r="G166" s="12"/>
      <c r="H166" s="12"/>
      <c r="I166" s="12"/>
      <c r="J166" s="12"/>
      <c r="K166" s="15"/>
      <c r="L166" s="14"/>
      <c r="M166" s="14"/>
    </row>
    <row r="167" spans="1:13" ht="39.950000000000003" customHeight="1">
      <c r="A167" s="12">
        <v>4761</v>
      </c>
      <c r="B167" s="13" t="s">
        <v>561</v>
      </c>
      <c r="C167" s="12" t="s">
        <v>562</v>
      </c>
      <c r="D167" s="14">
        <v>62657530</v>
      </c>
      <c r="E167" s="14">
        <v>56234600</v>
      </c>
      <c r="F167" s="14">
        <v>56234600</v>
      </c>
      <c r="G167" s="14" t="s">
        <v>28</v>
      </c>
      <c r="H167" s="14">
        <v>53845127.299999997</v>
      </c>
      <c r="I167" s="14">
        <v>53845127.299999997</v>
      </c>
      <c r="J167" s="14" t="s">
        <v>28</v>
      </c>
      <c r="K167" s="15">
        <v>95.75088522013138</v>
      </c>
      <c r="L167" s="14">
        <v>-8812402.700000003</v>
      </c>
      <c r="M167" s="14">
        <v>-6422930</v>
      </c>
    </row>
    <row r="168" spans="1:13" ht="39.950000000000003" customHeight="1">
      <c r="A168" s="12">
        <v>4770</v>
      </c>
      <c r="B168" s="13" t="s">
        <v>563</v>
      </c>
      <c r="C168" s="12" t="s">
        <v>377</v>
      </c>
      <c r="D168" s="14">
        <v>0</v>
      </c>
      <c r="E168" s="14">
        <v>0</v>
      </c>
      <c r="F168" s="14">
        <v>346884700</v>
      </c>
      <c r="G168" s="14">
        <v>0</v>
      </c>
      <c r="H168" s="14">
        <v>0</v>
      </c>
      <c r="I168" s="14">
        <v>150000000</v>
      </c>
      <c r="J168" s="14">
        <v>0</v>
      </c>
      <c r="K168" s="15"/>
      <c r="L168" s="14">
        <v>0</v>
      </c>
      <c r="M168" s="14">
        <v>0</v>
      </c>
    </row>
    <row r="169" spans="1:13" ht="39.950000000000003" customHeight="1">
      <c r="A169" s="12"/>
      <c r="B169" s="13" t="s">
        <v>178</v>
      </c>
      <c r="C169" s="12"/>
      <c r="D169" s="12"/>
      <c r="E169" s="12"/>
      <c r="F169" s="12"/>
      <c r="G169" s="12"/>
      <c r="H169" s="12"/>
      <c r="I169" s="12"/>
      <c r="J169" s="12"/>
      <c r="K169" s="15"/>
      <c r="L169" s="14"/>
      <c r="M169" s="14"/>
    </row>
    <row r="170" spans="1:13" ht="39.950000000000003" customHeight="1">
      <c r="A170" s="12">
        <v>4771</v>
      </c>
      <c r="B170" s="13" t="s">
        <v>564</v>
      </c>
      <c r="C170" s="12" t="s">
        <v>565</v>
      </c>
      <c r="D170" s="14">
        <v>0</v>
      </c>
      <c r="E170" s="14">
        <v>0</v>
      </c>
      <c r="F170" s="14">
        <v>346884700</v>
      </c>
      <c r="G170" s="14">
        <v>0</v>
      </c>
      <c r="H170" s="14">
        <v>0</v>
      </c>
      <c r="I170" s="14">
        <v>150000000</v>
      </c>
      <c r="J170" s="14">
        <v>0</v>
      </c>
      <c r="K170" s="15"/>
      <c r="L170" s="14">
        <v>0</v>
      </c>
      <c r="M170" s="14">
        <v>0</v>
      </c>
    </row>
    <row r="171" spans="1:13" ht="39.950000000000003" customHeight="1">
      <c r="A171" s="12">
        <v>4772</v>
      </c>
      <c r="B171" s="13" t="s">
        <v>566</v>
      </c>
      <c r="C171" s="12" t="s">
        <v>377</v>
      </c>
      <c r="D171" s="14">
        <v>300000000</v>
      </c>
      <c r="E171" s="14">
        <v>346884700</v>
      </c>
      <c r="F171" s="14">
        <v>346884700</v>
      </c>
      <c r="G171" s="14" t="s">
        <v>28</v>
      </c>
      <c r="H171" s="14">
        <v>150000000</v>
      </c>
      <c r="I171" s="14">
        <v>150000000</v>
      </c>
      <c r="J171" s="14" t="s">
        <v>28</v>
      </c>
      <c r="K171" s="15">
        <v>43.242034024562052</v>
      </c>
      <c r="L171" s="14">
        <v>-150000000</v>
      </c>
      <c r="M171" s="14">
        <v>46884700</v>
      </c>
    </row>
    <row r="172" spans="1:13" ht="39.950000000000003" customHeight="1">
      <c r="A172" s="12">
        <v>5000</v>
      </c>
      <c r="B172" s="13" t="s">
        <v>567</v>
      </c>
      <c r="C172" s="12" t="s">
        <v>377</v>
      </c>
      <c r="D172" s="14">
        <v>1852871796.3999999</v>
      </c>
      <c r="E172" s="14">
        <v>5221911572.8000002</v>
      </c>
      <c r="F172" s="14" t="s">
        <v>28</v>
      </c>
      <c r="G172" s="14">
        <v>5221911572.8000002</v>
      </c>
      <c r="H172" s="14">
        <v>2839367116.3000002</v>
      </c>
      <c r="I172" s="14" t="s">
        <v>28</v>
      </c>
      <c r="J172" s="14">
        <v>2839367116.3000002</v>
      </c>
      <c r="K172" s="15">
        <v>54.374094174435164</v>
      </c>
      <c r="L172" s="14">
        <v>986495319.90000033</v>
      </c>
      <c r="M172" s="14">
        <v>3369039776.4000006</v>
      </c>
    </row>
    <row r="173" spans="1:13" ht="39.950000000000003" customHeight="1">
      <c r="A173" s="12"/>
      <c r="B173" s="13" t="s">
        <v>375</v>
      </c>
      <c r="C173" s="12"/>
      <c r="D173" s="12"/>
      <c r="E173" s="12"/>
      <c r="F173" s="12"/>
      <c r="G173" s="12"/>
      <c r="H173" s="12"/>
      <c r="I173" s="12"/>
      <c r="J173" s="12"/>
      <c r="K173" s="15"/>
      <c r="L173" s="14"/>
      <c r="M173" s="14"/>
    </row>
    <row r="174" spans="1:13" ht="39.950000000000003" customHeight="1">
      <c r="A174" s="12">
        <v>5100</v>
      </c>
      <c r="B174" s="13" t="s">
        <v>568</v>
      </c>
      <c r="C174" s="12" t="s">
        <v>377</v>
      </c>
      <c r="D174" s="14">
        <v>1852871796.3999999</v>
      </c>
      <c r="E174" s="14">
        <v>5221911572.8000002</v>
      </c>
      <c r="F174" s="14" t="s">
        <v>28</v>
      </c>
      <c r="G174" s="14">
        <v>5221911572.8000002</v>
      </c>
      <c r="H174" s="14">
        <v>2839367116.3000002</v>
      </c>
      <c r="I174" s="14" t="s">
        <v>28</v>
      </c>
      <c r="J174" s="14">
        <v>2839367116.3000002</v>
      </c>
      <c r="K174" s="15">
        <v>54.374094174435164</v>
      </c>
      <c r="L174" s="14">
        <v>986495319.90000033</v>
      </c>
      <c r="M174" s="14">
        <v>3369039776.4000006</v>
      </c>
    </row>
    <row r="175" spans="1:13" ht="39.950000000000003" customHeight="1">
      <c r="A175" s="12"/>
      <c r="B175" s="13" t="s">
        <v>375</v>
      </c>
      <c r="C175" s="12"/>
      <c r="D175" s="12"/>
      <c r="E175" s="12"/>
      <c r="F175" s="12"/>
      <c r="G175" s="12"/>
      <c r="H175" s="12"/>
      <c r="I175" s="12"/>
      <c r="J175" s="12"/>
      <c r="K175" s="15"/>
      <c r="L175" s="14"/>
      <c r="M175" s="14"/>
    </row>
    <row r="176" spans="1:13" ht="39.950000000000003" customHeight="1">
      <c r="A176" s="12">
        <v>5110</v>
      </c>
      <c r="B176" s="13" t="s">
        <v>569</v>
      </c>
      <c r="C176" s="12" t="s">
        <v>377</v>
      </c>
      <c r="D176" s="14">
        <v>1637798905.0999999</v>
      </c>
      <c r="E176" s="14">
        <v>4337271572.8000002</v>
      </c>
      <c r="F176" s="14" t="s">
        <v>28</v>
      </c>
      <c r="G176" s="14">
        <v>4337271572.8000002</v>
      </c>
      <c r="H176" s="14">
        <v>2478915584.3000002</v>
      </c>
      <c r="I176" s="14" t="s">
        <v>28</v>
      </c>
      <c r="J176" s="14">
        <v>2478915584.3000002</v>
      </c>
      <c r="K176" s="15">
        <v>57.153801478464807</v>
      </c>
      <c r="L176" s="14">
        <v>841116679.20000029</v>
      </c>
      <c r="M176" s="14">
        <v>2699472667.7000003</v>
      </c>
    </row>
    <row r="177" spans="1:13" ht="39.950000000000003" customHeight="1">
      <c r="A177" s="12"/>
      <c r="B177" s="13" t="s">
        <v>178</v>
      </c>
      <c r="C177" s="12"/>
      <c r="D177" s="12"/>
      <c r="E177" s="12"/>
      <c r="F177" s="12"/>
      <c r="G177" s="12"/>
      <c r="H177" s="12"/>
      <c r="I177" s="12"/>
      <c r="J177" s="12"/>
      <c r="K177" s="15"/>
      <c r="L177" s="14"/>
      <c r="M177" s="14"/>
    </row>
    <row r="178" spans="1:13" ht="39.950000000000003" customHeight="1">
      <c r="A178" s="12">
        <v>5111</v>
      </c>
      <c r="B178" s="13" t="s">
        <v>570</v>
      </c>
      <c r="C178" s="12" t="s">
        <v>571</v>
      </c>
      <c r="D178" s="14">
        <v>5000000</v>
      </c>
      <c r="E178" s="14">
        <v>0</v>
      </c>
      <c r="F178" s="14" t="s">
        <v>28</v>
      </c>
      <c r="G178" s="14">
        <v>0</v>
      </c>
      <c r="H178" s="14">
        <v>0</v>
      </c>
      <c r="I178" s="14" t="s">
        <v>28</v>
      </c>
      <c r="J178" s="14">
        <v>0</v>
      </c>
      <c r="K178" s="15"/>
      <c r="L178" s="14">
        <v>-5000000</v>
      </c>
      <c r="M178" s="14">
        <v>-5000000</v>
      </c>
    </row>
    <row r="179" spans="1:13" ht="39.950000000000003" customHeight="1">
      <c r="A179" s="12">
        <v>5112</v>
      </c>
      <c r="B179" s="13" t="s">
        <v>572</v>
      </c>
      <c r="C179" s="12" t="s">
        <v>573</v>
      </c>
      <c r="D179" s="14">
        <v>13582139.800000001</v>
      </c>
      <c r="E179" s="14">
        <v>9000000</v>
      </c>
      <c r="F179" s="14" t="s">
        <v>28</v>
      </c>
      <c r="G179" s="14">
        <v>9000000</v>
      </c>
      <c r="H179" s="14">
        <v>2170000</v>
      </c>
      <c r="I179" s="14" t="s">
        <v>28</v>
      </c>
      <c r="J179" s="14">
        <v>2170000</v>
      </c>
      <c r="K179" s="15">
        <v>24.111111111111111</v>
      </c>
      <c r="L179" s="14">
        <v>-11412139.800000001</v>
      </c>
      <c r="M179" s="14">
        <v>-4582139.8000000007</v>
      </c>
    </row>
    <row r="180" spans="1:13" ht="39.950000000000003" customHeight="1">
      <c r="A180" s="12">
        <v>5113</v>
      </c>
      <c r="B180" s="13" t="s">
        <v>574</v>
      </c>
      <c r="C180" s="12" t="s">
        <v>575</v>
      </c>
      <c r="D180" s="14">
        <v>1619216765.3</v>
      </c>
      <c r="E180" s="14">
        <v>4328271572.8000002</v>
      </c>
      <c r="F180" s="14" t="s">
        <v>28</v>
      </c>
      <c r="G180" s="14">
        <v>4328271572.8000002</v>
      </c>
      <c r="H180" s="14">
        <v>2476745584.3000002</v>
      </c>
      <c r="I180" s="14" t="s">
        <v>28</v>
      </c>
      <c r="J180" s="14">
        <v>2476745584.3000002</v>
      </c>
      <c r="K180" s="15">
        <v>57.222508861609391</v>
      </c>
      <c r="L180" s="14">
        <v>857528819.00000024</v>
      </c>
      <c r="M180" s="14">
        <v>2709054807.5</v>
      </c>
    </row>
    <row r="181" spans="1:13" ht="39.950000000000003" customHeight="1">
      <c r="A181" s="12">
        <v>5120</v>
      </c>
      <c r="B181" s="13" t="s">
        <v>576</v>
      </c>
      <c r="C181" s="12" t="s">
        <v>377</v>
      </c>
      <c r="D181" s="14">
        <v>118931891.3</v>
      </c>
      <c r="E181" s="14">
        <v>730004400</v>
      </c>
      <c r="F181" s="14" t="s">
        <v>28</v>
      </c>
      <c r="G181" s="14">
        <v>730004400</v>
      </c>
      <c r="H181" s="14">
        <v>244305043</v>
      </c>
      <c r="I181" s="14" t="s">
        <v>28</v>
      </c>
      <c r="J181" s="14">
        <v>244305043</v>
      </c>
      <c r="K181" s="15">
        <v>33.466242532236791</v>
      </c>
      <c r="L181" s="14">
        <v>125373151.7</v>
      </c>
      <c r="M181" s="14">
        <v>611072508.70000005</v>
      </c>
    </row>
    <row r="182" spans="1:13" ht="39.950000000000003" customHeight="1">
      <c r="A182" s="12"/>
      <c r="B182" s="13" t="s">
        <v>178</v>
      </c>
      <c r="C182" s="12"/>
      <c r="D182" s="12"/>
      <c r="E182" s="12"/>
      <c r="F182" s="12"/>
      <c r="G182" s="12"/>
      <c r="H182" s="12"/>
      <c r="I182" s="12"/>
      <c r="J182" s="12"/>
      <c r="K182" s="15"/>
      <c r="L182" s="14"/>
      <c r="M182" s="14"/>
    </row>
    <row r="183" spans="1:13" ht="39.950000000000003" customHeight="1">
      <c r="A183" s="12">
        <v>5121</v>
      </c>
      <c r="B183" s="13" t="s">
        <v>577</v>
      </c>
      <c r="C183" s="12" t="s">
        <v>578</v>
      </c>
      <c r="D183" s="14">
        <v>83087400</v>
      </c>
      <c r="E183" s="14">
        <v>566178400</v>
      </c>
      <c r="F183" s="14" t="s">
        <v>28</v>
      </c>
      <c r="G183" s="14">
        <v>566178400</v>
      </c>
      <c r="H183" s="14">
        <v>194980600</v>
      </c>
      <c r="I183" s="14" t="s">
        <v>28</v>
      </c>
      <c r="J183" s="14">
        <v>194980600</v>
      </c>
      <c r="K183" s="15">
        <v>34.438014590454173</v>
      </c>
      <c r="L183" s="14">
        <v>111893200</v>
      </c>
      <c r="M183" s="14">
        <v>483091000</v>
      </c>
    </row>
    <row r="184" spans="1:13" ht="39.950000000000003" customHeight="1">
      <c r="A184" s="12">
        <v>5122</v>
      </c>
      <c r="B184" s="13" t="s">
        <v>579</v>
      </c>
      <c r="C184" s="12" t="s">
        <v>580</v>
      </c>
      <c r="D184" s="14">
        <v>7095952.0999999996</v>
      </c>
      <c r="E184" s="14">
        <v>17630000</v>
      </c>
      <c r="F184" s="14" t="s">
        <v>28</v>
      </c>
      <c r="G184" s="14">
        <v>17630000</v>
      </c>
      <c r="H184" s="14">
        <v>16097200</v>
      </c>
      <c r="I184" s="14" t="s">
        <v>28</v>
      </c>
      <c r="J184" s="14">
        <v>16097200</v>
      </c>
      <c r="K184" s="15">
        <v>91.305728871242195</v>
      </c>
      <c r="L184" s="14">
        <v>9001247.9000000004</v>
      </c>
      <c r="M184" s="14">
        <v>10534047.9</v>
      </c>
    </row>
    <row r="185" spans="1:13" ht="39.950000000000003" customHeight="1">
      <c r="A185" s="12">
        <v>5123</v>
      </c>
      <c r="B185" s="13" t="s">
        <v>581</v>
      </c>
      <c r="C185" s="12" t="s">
        <v>582</v>
      </c>
      <c r="D185" s="14">
        <v>28748539.199999999</v>
      </c>
      <c r="E185" s="14">
        <v>146196000</v>
      </c>
      <c r="F185" s="14" t="s">
        <v>28</v>
      </c>
      <c r="G185" s="14">
        <v>146196000</v>
      </c>
      <c r="H185" s="14">
        <v>33227243</v>
      </c>
      <c r="I185" s="14" t="s">
        <v>28</v>
      </c>
      <c r="J185" s="14">
        <v>33227243</v>
      </c>
      <c r="K185" s="15">
        <v>22.727874223644971</v>
      </c>
      <c r="L185" s="14">
        <v>4478703.8000000007</v>
      </c>
      <c r="M185" s="14">
        <v>117447460.8</v>
      </c>
    </row>
    <row r="186" spans="1:13" ht="39.950000000000003" customHeight="1">
      <c r="A186" s="12">
        <v>5130</v>
      </c>
      <c r="B186" s="13" t="s">
        <v>583</v>
      </c>
      <c r="C186" s="12" t="s">
        <v>377</v>
      </c>
      <c r="D186" s="14">
        <v>96141000</v>
      </c>
      <c r="E186" s="14">
        <v>154635600</v>
      </c>
      <c r="F186" s="14" t="s">
        <v>28</v>
      </c>
      <c r="G186" s="14">
        <v>154635600</v>
      </c>
      <c r="H186" s="14">
        <v>116146489</v>
      </c>
      <c r="I186" s="14" t="s">
        <v>28</v>
      </c>
      <c r="J186" s="14">
        <v>116146489</v>
      </c>
      <c r="K186" s="15">
        <v>75.109799425229369</v>
      </c>
      <c r="L186" s="14">
        <v>20005489</v>
      </c>
      <c r="M186" s="14">
        <v>58494600</v>
      </c>
    </row>
    <row r="187" spans="1:13" ht="39.950000000000003" customHeight="1">
      <c r="A187" s="12"/>
      <c r="B187" s="13" t="s">
        <v>178</v>
      </c>
      <c r="C187" s="12"/>
      <c r="D187" s="12"/>
      <c r="E187" s="12"/>
      <c r="F187" s="12"/>
      <c r="G187" s="12"/>
      <c r="H187" s="12"/>
      <c r="I187" s="12"/>
      <c r="J187" s="12"/>
      <c r="K187" s="15"/>
      <c r="L187" s="14"/>
      <c r="M187" s="14"/>
    </row>
    <row r="188" spans="1:13" ht="39.950000000000003" customHeight="1">
      <c r="A188" s="12">
        <v>5131</v>
      </c>
      <c r="B188" s="13" t="s">
        <v>584</v>
      </c>
      <c r="C188" s="12" t="s">
        <v>585</v>
      </c>
      <c r="D188" s="14">
        <v>4332900</v>
      </c>
      <c r="E188" s="14">
        <v>6414400</v>
      </c>
      <c r="F188" s="14" t="s">
        <v>28</v>
      </c>
      <c r="G188" s="14">
        <v>6414400</v>
      </c>
      <c r="H188" s="14">
        <v>4162000</v>
      </c>
      <c r="I188" s="14" t="s">
        <v>28</v>
      </c>
      <c r="J188" s="14">
        <v>4162000</v>
      </c>
      <c r="K188" s="15">
        <v>64.885258169119481</v>
      </c>
      <c r="L188" s="14">
        <v>-170900</v>
      </c>
      <c r="M188" s="14">
        <v>2081500</v>
      </c>
    </row>
    <row r="189" spans="1:13" ht="39.950000000000003" customHeight="1">
      <c r="A189" s="12">
        <v>5132</v>
      </c>
      <c r="B189" s="13" t="s">
        <v>586</v>
      </c>
      <c r="C189" s="12" t="s">
        <v>587</v>
      </c>
      <c r="D189" s="14">
        <v>0</v>
      </c>
      <c r="E189" s="14">
        <v>0</v>
      </c>
      <c r="F189" s="14" t="s">
        <v>28</v>
      </c>
      <c r="G189" s="14">
        <v>0</v>
      </c>
      <c r="H189" s="14">
        <v>0</v>
      </c>
      <c r="I189" s="14" t="s">
        <v>28</v>
      </c>
      <c r="J189" s="14">
        <v>0</v>
      </c>
      <c r="K189" s="15"/>
      <c r="L189" s="14">
        <v>0</v>
      </c>
      <c r="M189" s="14">
        <v>0</v>
      </c>
    </row>
    <row r="190" spans="1:13" ht="39.950000000000003" customHeight="1">
      <c r="A190" s="12">
        <v>5133</v>
      </c>
      <c r="B190" s="13" t="s">
        <v>588</v>
      </c>
      <c r="C190" s="12" t="s">
        <v>589</v>
      </c>
      <c r="D190" s="14">
        <v>0</v>
      </c>
      <c r="E190" s="14">
        <v>0</v>
      </c>
      <c r="F190" s="14" t="s">
        <v>28</v>
      </c>
      <c r="G190" s="14">
        <v>0</v>
      </c>
      <c r="H190" s="14">
        <v>0</v>
      </c>
      <c r="I190" s="14" t="s">
        <v>28</v>
      </c>
      <c r="J190" s="14">
        <v>0</v>
      </c>
      <c r="K190" s="15"/>
      <c r="L190" s="14">
        <v>0</v>
      </c>
      <c r="M190" s="14">
        <v>0</v>
      </c>
    </row>
    <row r="191" spans="1:13" ht="39.950000000000003" customHeight="1">
      <c r="A191" s="12">
        <v>5134</v>
      </c>
      <c r="B191" s="13" t="s">
        <v>590</v>
      </c>
      <c r="C191" s="12" t="s">
        <v>591</v>
      </c>
      <c r="D191" s="14">
        <v>91808100</v>
      </c>
      <c r="E191" s="14">
        <v>148221200</v>
      </c>
      <c r="F191" s="14" t="s">
        <v>28</v>
      </c>
      <c r="G191" s="14">
        <v>148221200</v>
      </c>
      <c r="H191" s="14">
        <v>111984489</v>
      </c>
      <c r="I191" s="14" t="s">
        <v>28</v>
      </c>
      <c r="J191" s="14">
        <v>111984489</v>
      </c>
      <c r="K191" s="15">
        <v>75.552275248075176</v>
      </c>
      <c r="L191" s="14">
        <v>20176389</v>
      </c>
      <c r="M191" s="14">
        <v>56413100</v>
      </c>
    </row>
    <row r="192" spans="1:13" ht="39.950000000000003" customHeight="1">
      <c r="A192" s="12">
        <v>5200</v>
      </c>
      <c r="B192" s="13" t="s">
        <v>592</v>
      </c>
      <c r="C192" s="12" t="s">
        <v>377</v>
      </c>
      <c r="D192" s="14">
        <v>0</v>
      </c>
      <c r="E192" s="14">
        <v>0</v>
      </c>
      <c r="F192" s="14" t="s">
        <v>28</v>
      </c>
      <c r="G192" s="14">
        <v>0</v>
      </c>
      <c r="H192" s="14">
        <v>0</v>
      </c>
      <c r="I192" s="14" t="s">
        <v>28</v>
      </c>
      <c r="J192" s="14">
        <v>0</v>
      </c>
      <c r="K192" s="15"/>
      <c r="L192" s="14">
        <v>0</v>
      </c>
      <c r="M192" s="14">
        <v>0</v>
      </c>
    </row>
    <row r="193" spans="1:13" ht="39.950000000000003" customHeight="1">
      <c r="A193" s="12"/>
      <c r="B193" s="13" t="s">
        <v>375</v>
      </c>
      <c r="C193" s="12"/>
      <c r="D193" s="12"/>
      <c r="E193" s="12"/>
      <c r="F193" s="12"/>
      <c r="G193" s="12"/>
      <c r="H193" s="12"/>
      <c r="I193" s="12"/>
      <c r="J193" s="12"/>
      <c r="K193" s="15"/>
      <c r="L193" s="14"/>
      <c r="M193" s="14"/>
    </row>
    <row r="194" spans="1:13" ht="39.950000000000003" customHeight="1">
      <c r="A194" s="12">
        <v>5211</v>
      </c>
      <c r="B194" s="13" t="s">
        <v>593</v>
      </c>
      <c r="C194" s="12" t="s">
        <v>594</v>
      </c>
      <c r="D194" s="14">
        <v>0</v>
      </c>
      <c r="E194" s="14">
        <v>0</v>
      </c>
      <c r="F194" s="14" t="s">
        <v>28</v>
      </c>
      <c r="G194" s="14">
        <v>0</v>
      </c>
      <c r="H194" s="14">
        <v>0</v>
      </c>
      <c r="I194" s="14" t="s">
        <v>28</v>
      </c>
      <c r="J194" s="14">
        <v>0</v>
      </c>
      <c r="K194" s="15"/>
      <c r="L194" s="14">
        <v>0</v>
      </c>
      <c r="M194" s="14">
        <v>0</v>
      </c>
    </row>
    <row r="195" spans="1:13" ht="39.950000000000003" customHeight="1">
      <c r="A195" s="12">
        <v>5221</v>
      </c>
      <c r="B195" s="13" t="s">
        <v>595</v>
      </c>
      <c r="C195" s="12" t="s">
        <v>596</v>
      </c>
      <c r="D195" s="14">
        <v>0</v>
      </c>
      <c r="E195" s="14">
        <v>0</v>
      </c>
      <c r="F195" s="14" t="s">
        <v>28</v>
      </c>
      <c r="G195" s="14">
        <v>0</v>
      </c>
      <c r="H195" s="14">
        <v>0</v>
      </c>
      <c r="I195" s="14" t="s">
        <v>28</v>
      </c>
      <c r="J195" s="14">
        <v>0</v>
      </c>
      <c r="K195" s="15"/>
      <c r="L195" s="14">
        <v>0</v>
      </c>
      <c r="M195" s="14">
        <v>0</v>
      </c>
    </row>
    <row r="196" spans="1:13" ht="39.950000000000003" customHeight="1">
      <c r="A196" s="12">
        <v>5231</v>
      </c>
      <c r="B196" s="13" t="s">
        <v>597</v>
      </c>
      <c r="C196" s="12" t="s">
        <v>598</v>
      </c>
      <c r="D196" s="14">
        <v>0</v>
      </c>
      <c r="E196" s="14">
        <v>0</v>
      </c>
      <c r="F196" s="14" t="s">
        <v>28</v>
      </c>
      <c r="G196" s="14">
        <v>0</v>
      </c>
      <c r="H196" s="14">
        <v>0</v>
      </c>
      <c r="I196" s="14" t="s">
        <v>28</v>
      </c>
      <c r="J196" s="14">
        <v>0</v>
      </c>
      <c r="K196" s="15"/>
      <c r="L196" s="14">
        <v>0</v>
      </c>
      <c r="M196" s="14">
        <v>0</v>
      </c>
    </row>
    <row r="197" spans="1:13" ht="39.950000000000003" customHeight="1">
      <c r="A197" s="12">
        <v>5241</v>
      </c>
      <c r="B197" s="13" t="s">
        <v>599</v>
      </c>
      <c r="C197" s="12" t="s">
        <v>600</v>
      </c>
      <c r="D197" s="14">
        <v>0</v>
      </c>
      <c r="E197" s="14">
        <v>0</v>
      </c>
      <c r="F197" s="14" t="s">
        <v>28</v>
      </c>
      <c r="G197" s="14">
        <v>0</v>
      </c>
      <c r="H197" s="14">
        <v>0</v>
      </c>
      <c r="I197" s="14" t="s">
        <v>28</v>
      </c>
      <c r="J197" s="14">
        <v>0</v>
      </c>
      <c r="K197" s="15"/>
      <c r="L197" s="14">
        <v>0</v>
      </c>
      <c r="M197" s="14">
        <v>0</v>
      </c>
    </row>
    <row r="198" spans="1:13" ht="39.950000000000003" customHeight="1">
      <c r="A198" s="12">
        <v>5300</v>
      </c>
      <c r="B198" s="13" t="s">
        <v>601</v>
      </c>
      <c r="C198" s="12" t="s">
        <v>377</v>
      </c>
      <c r="D198" s="14">
        <v>0</v>
      </c>
      <c r="E198" s="14">
        <v>0</v>
      </c>
      <c r="F198" s="14" t="s">
        <v>28</v>
      </c>
      <c r="G198" s="14">
        <v>0</v>
      </c>
      <c r="H198" s="14">
        <v>0</v>
      </c>
      <c r="I198" s="14" t="s">
        <v>28</v>
      </c>
      <c r="J198" s="14">
        <v>0</v>
      </c>
      <c r="K198" s="15"/>
      <c r="L198" s="14">
        <v>0</v>
      </c>
      <c r="M198" s="14">
        <v>0</v>
      </c>
    </row>
    <row r="199" spans="1:13" ht="39.950000000000003" customHeight="1">
      <c r="A199" s="12"/>
      <c r="B199" s="13" t="s">
        <v>375</v>
      </c>
      <c r="C199" s="12"/>
      <c r="D199" s="12"/>
      <c r="E199" s="12"/>
      <c r="F199" s="12"/>
      <c r="G199" s="12"/>
      <c r="H199" s="12"/>
      <c r="I199" s="12"/>
      <c r="J199" s="12"/>
      <c r="K199" s="15"/>
      <c r="L199" s="14"/>
      <c r="M199" s="14"/>
    </row>
    <row r="200" spans="1:13" ht="39.950000000000003" customHeight="1">
      <c r="A200" s="12">
        <v>5311</v>
      </c>
      <c r="B200" s="13" t="s">
        <v>602</v>
      </c>
      <c r="C200" s="12" t="s">
        <v>603</v>
      </c>
      <c r="D200" s="14">
        <v>0</v>
      </c>
      <c r="E200" s="14">
        <v>0</v>
      </c>
      <c r="F200" s="14" t="s">
        <v>28</v>
      </c>
      <c r="G200" s="14">
        <v>0</v>
      </c>
      <c r="H200" s="14">
        <v>0</v>
      </c>
      <c r="I200" s="14" t="s">
        <v>28</v>
      </c>
      <c r="J200" s="14">
        <v>0</v>
      </c>
      <c r="K200" s="15"/>
      <c r="L200" s="14">
        <v>0</v>
      </c>
      <c r="M200" s="14">
        <v>0</v>
      </c>
    </row>
    <row r="201" spans="1:13" ht="39.950000000000003" customHeight="1">
      <c r="A201" s="12">
        <v>5400</v>
      </c>
      <c r="B201" s="13" t="s">
        <v>604</v>
      </c>
      <c r="C201" s="12" t="s">
        <v>377</v>
      </c>
      <c r="D201" s="14">
        <v>0</v>
      </c>
      <c r="E201" s="14">
        <v>0</v>
      </c>
      <c r="F201" s="14" t="s">
        <v>28</v>
      </c>
      <c r="G201" s="14">
        <v>0</v>
      </c>
      <c r="H201" s="14">
        <v>0</v>
      </c>
      <c r="I201" s="14" t="s">
        <v>28</v>
      </c>
      <c r="J201" s="14">
        <v>0</v>
      </c>
      <c r="K201" s="15"/>
      <c r="L201" s="14">
        <v>0</v>
      </c>
      <c r="M201" s="14">
        <v>0</v>
      </c>
    </row>
    <row r="202" spans="1:13" ht="39.950000000000003" customHeight="1">
      <c r="A202" s="12"/>
      <c r="B202" s="13" t="s">
        <v>375</v>
      </c>
      <c r="C202" s="12"/>
      <c r="D202" s="12"/>
      <c r="E202" s="12"/>
      <c r="F202" s="12"/>
      <c r="G202" s="12"/>
      <c r="H202" s="12"/>
      <c r="I202" s="12"/>
      <c r="J202" s="12"/>
      <c r="K202" s="15"/>
      <c r="L202" s="14"/>
      <c r="M202" s="14"/>
    </row>
    <row r="203" spans="1:13" ht="39.950000000000003" customHeight="1">
      <c r="A203" s="12">
        <v>5411</v>
      </c>
      <c r="B203" s="13" t="s">
        <v>605</v>
      </c>
      <c r="C203" s="12" t="s">
        <v>606</v>
      </c>
      <c r="D203" s="14">
        <v>0</v>
      </c>
      <c r="E203" s="14">
        <v>0</v>
      </c>
      <c r="F203" s="14" t="s">
        <v>28</v>
      </c>
      <c r="G203" s="14">
        <v>0</v>
      </c>
      <c r="H203" s="14">
        <v>0</v>
      </c>
      <c r="I203" s="14" t="s">
        <v>28</v>
      </c>
      <c r="J203" s="14">
        <v>0</v>
      </c>
      <c r="K203" s="15"/>
      <c r="L203" s="14">
        <v>0</v>
      </c>
      <c r="M203" s="14">
        <v>0</v>
      </c>
    </row>
    <row r="204" spans="1:13" ht="39.950000000000003" customHeight="1">
      <c r="A204" s="12">
        <v>5421</v>
      </c>
      <c r="B204" s="13" t="s">
        <v>607</v>
      </c>
      <c r="C204" s="12" t="s">
        <v>608</v>
      </c>
      <c r="D204" s="14">
        <v>0</v>
      </c>
      <c r="E204" s="14">
        <v>0</v>
      </c>
      <c r="F204" s="14" t="s">
        <v>28</v>
      </c>
      <c r="G204" s="14">
        <v>0</v>
      </c>
      <c r="H204" s="14">
        <v>0</v>
      </c>
      <c r="I204" s="14" t="s">
        <v>28</v>
      </c>
      <c r="J204" s="14">
        <v>0</v>
      </c>
      <c r="K204" s="15"/>
      <c r="L204" s="14">
        <v>0</v>
      </c>
      <c r="M204" s="14">
        <v>0</v>
      </c>
    </row>
    <row r="205" spans="1:13" ht="39.950000000000003" customHeight="1">
      <c r="A205" s="12">
        <v>5431</v>
      </c>
      <c r="B205" s="13" t="s">
        <v>609</v>
      </c>
      <c r="C205" s="12" t="s">
        <v>610</v>
      </c>
      <c r="D205" s="14">
        <v>0</v>
      </c>
      <c r="E205" s="14">
        <v>0</v>
      </c>
      <c r="F205" s="14" t="s">
        <v>28</v>
      </c>
      <c r="G205" s="14">
        <v>0</v>
      </c>
      <c r="H205" s="14">
        <v>0</v>
      </c>
      <c r="I205" s="14" t="s">
        <v>28</v>
      </c>
      <c r="J205" s="14">
        <v>0</v>
      </c>
      <c r="K205" s="15"/>
      <c r="L205" s="14">
        <v>0</v>
      </c>
      <c r="M205" s="14">
        <v>0</v>
      </c>
    </row>
    <row r="206" spans="1:13" ht="39.950000000000003" customHeight="1">
      <c r="A206" s="12">
        <v>5441</v>
      </c>
      <c r="B206" s="13" t="s">
        <v>611</v>
      </c>
      <c r="C206" s="12" t="s">
        <v>612</v>
      </c>
      <c r="D206" s="14">
        <v>0</v>
      </c>
      <c r="E206" s="14">
        <v>0</v>
      </c>
      <c r="F206" s="14" t="s">
        <v>28</v>
      </c>
      <c r="G206" s="14">
        <v>0</v>
      </c>
      <c r="H206" s="14">
        <v>0</v>
      </c>
      <c r="I206" s="14" t="s">
        <v>28</v>
      </c>
      <c r="J206" s="14">
        <v>0</v>
      </c>
      <c r="K206" s="15"/>
      <c r="L206" s="14">
        <v>0</v>
      </c>
      <c r="M206" s="14">
        <v>0</v>
      </c>
    </row>
    <row r="207" spans="1:13" ht="39.950000000000003" customHeight="1">
      <c r="A207" s="12">
        <v>5500</v>
      </c>
      <c r="B207" s="13" t="s">
        <v>613</v>
      </c>
      <c r="C207" s="12" t="s">
        <v>377</v>
      </c>
      <c r="D207" s="14">
        <v>0</v>
      </c>
      <c r="E207" s="14">
        <v>0</v>
      </c>
      <c r="F207" s="14" t="s">
        <v>28</v>
      </c>
      <c r="G207" s="14">
        <v>0</v>
      </c>
      <c r="H207" s="14">
        <v>0</v>
      </c>
      <c r="I207" s="14" t="s">
        <v>28</v>
      </c>
      <c r="J207" s="14">
        <v>0</v>
      </c>
      <c r="K207" s="15"/>
      <c r="L207" s="14">
        <v>0</v>
      </c>
      <c r="M207" s="14">
        <v>0</v>
      </c>
    </row>
    <row r="208" spans="1:13" ht="39.950000000000003" customHeight="1">
      <c r="A208" s="12"/>
      <c r="B208" s="13" t="s">
        <v>375</v>
      </c>
      <c r="C208" s="12"/>
      <c r="D208" s="12"/>
      <c r="E208" s="12"/>
      <c r="F208" s="12"/>
      <c r="G208" s="12"/>
      <c r="H208" s="12"/>
      <c r="I208" s="12"/>
      <c r="J208" s="12"/>
      <c r="K208" s="15"/>
      <c r="L208" s="14"/>
      <c r="M208" s="14"/>
    </row>
    <row r="209" spans="1:13" ht="39.950000000000003" customHeight="1">
      <c r="A209" s="12">
        <v>5511</v>
      </c>
      <c r="B209" s="13" t="s">
        <v>613</v>
      </c>
      <c r="C209" s="12" t="s">
        <v>614</v>
      </c>
      <c r="D209" s="14">
        <v>0</v>
      </c>
      <c r="E209" s="14">
        <v>0</v>
      </c>
      <c r="F209" s="14" t="s">
        <v>28</v>
      </c>
      <c r="G209" s="14">
        <v>0</v>
      </c>
      <c r="H209" s="14">
        <v>0</v>
      </c>
      <c r="I209" s="14" t="s">
        <v>28</v>
      </c>
      <c r="J209" s="14">
        <v>0</v>
      </c>
      <c r="K209" s="15"/>
      <c r="L209" s="14">
        <v>0</v>
      </c>
      <c r="M209" s="14">
        <v>0</v>
      </c>
    </row>
    <row r="210" spans="1:13" ht="39.950000000000003" customHeight="1">
      <c r="A210" s="12">
        <v>6000</v>
      </c>
      <c r="B210" s="13" t="s">
        <v>615</v>
      </c>
      <c r="C210" s="12" t="s">
        <v>377</v>
      </c>
      <c r="D210" s="14">
        <v>-259263185</v>
      </c>
      <c r="E210" s="14">
        <v>-2454078000</v>
      </c>
      <c r="F210" s="14" t="s">
        <v>28</v>
      </c>
      <c r="G210" s="14">
        <v>-2454078000</v>
      </c>
      <c r="H210" s="14">
        <v>-461486457</v>
      </c>
      <c r="I210" s="14" t="s">
        <v>28</v>
      </c>
      <c r="J210" s="14">
        <v>-461486457</v>
      </c>
      <c r="K210" s="15">
        <v>18.804881385188246</v>
      </c>
      <c r="L210" s="14">
        <v>-202223272</v>
      </c>
      <c r="M210" s="14">
        <v>-2194814815</v>
      </c>
    </row>
    <row r="211" spans="1:13" ht="39.950000000000003" customHeight="1">
      <c r="A211" s="12"/>
      <c r="B211" s="13" t="s">
        <v>176</v>
      </c>
      <c r="C211" s="12"/>
      <c r="D211" s="12"/>
      <c r="E211" s="12"/>
      <c r="F211" s="12"/>
      <c r="G211" s="12"/>
      <c r="H211" s="12"/>
      <c r="I211" s="12"/>
      <c r="J211" s="12"/>
      <c r="K211" s="15"/>
      <c r="L211" s="14"/>
      <c r="M211" s="14"/>
    </row>
    <row r="212" spans="1:13" ht="39.950000000000003" customHeight="1">
      <c r="A212" s="12">
        <v>6100</v>
      </c>
      <c r="B212" s="13" t="s">
        <v>616</v>
      </c>
      <c r="C212" s="12" t="s">
        <v>377</v>
      </c>
      <c r="D212" s="14">
        <v>-52185431</v>
      </c>
      <c r="E212" s="14">
        <v>-1802800000</v>
      </c>
      <c r="F212" s="14" t="s">
        <v>28</v>
      </c>
      <c r="G212" s="14">
        <v>-1802800000</v>
      </c>
      <c r="H212" s="14">
        <v>-53980960</v>
      </c>
      <c r="I212" s="14" t="s">
        <v>28</v>
      </c>
      <c r="J212" s="14">
        <v>-53980960</v>
      </c>
      <c r="K212" s="15">
        <v>2.9942844464166849</v>
      </c>
      <c r="L212" s="14">
        <v>-1795529</v>
      </c>
      <c r="M212" s="14">
        <v>-1750614569</v>
      </c>
    </row>
    <row r="213" spans="1:13" ht="39.950000000000003" customHeight="1">
      <c r="A213" s="12"/>
      <c r="B213" s="13" t="s">
        <v>176</v>
      </c>
      <c r="C213" s="12"/>
      <c r="D213" s="12"/>
      <c r="E213" s="12"/>
      <c r="F213" s="12"/>
      <c r="G213" s="12"/>
      <c r="H213" s="12"/>
      <c r="I213" s="12"/>
      <c r="J213" s="12"/>
      <c r="K213" s="15"/>
      <c r="L213" s="14"/>
      <c r="M213" s="14"/>
    </row>
    <row r="214" spans="1:13" ht="39.950000000000003" customHeight="1">
      <c r="A214" s="12">
        <v>6110</v>
      </c>
      <c r="B214" s="13" t="s">
        <v>617</v>
      </c>
      <c r="C214" s="12" t="s">
        <v>618</v>
      </c>
      <c r="D214" s="14">
        <v>0</v>
      </c>
      <c r="E214" s="14">
        <v>0</v>
      </c>
      <c r="F214" s="14" t="s">
        <v>28</v>
      </c>
      <c r="G214" s="14">
        <v>0</v>
      </c>
      <c r="H214" s="14">
        <v>0</v>
      </c>
      <c r="I214" s="14" t="s">
        <v>28</v>
      </c>
      <c r="J214" s="14">
        <v>0</v>
      </c>
      <c r="K214" s="15"/>
      <c r="L214" s="14">
        <v>0</v>
      </c>
      <c r="M214" s="14">
        <v>0</v>
      </c>
    </row>
    <row r="215" spans="1:13" ht="39.950000000000003" customHeight="1">
      <c r="A215" s="12">
        <v>6120</v>
      </c>
      <c r="B215" s="13" t="s">
        <v>619</v>
      </c>
      <c r="C215" s="12" t="s">
        <v>620</v>
      </c>
      <c r="D215" s="14">
        <v>0</v>
      </c>
      <c r="E215" s="14">
        <v>0</v>
      </c>
      <c r="F215" s="14" t="s">
        <v>28</v>
      </c>
      <c r="G215" s="14">
        <v>0</v>
      </c>
      <c r="H215" s="14">
        <v>0</v>
      </c>
      <c r="I215" s="14" t="s">
        <v>28</v>
      </c>
      <c r="J215" s="14">
        <v>0</v>
      </c>
      <c r="K215" s="15"/>
      <c r="L215" s="14">
        <v>0</v>
      </c>
      <c r="M215" s="14">
        <v>0</v>
      </c>
    </row>
    <row r="216" spans="1:13" ht="39.950000000000003" customHeight="1">
      <c r="A216" s="12">
        <v>6130</v>
      </c>
      <c r="B216" s="13" t="s">
        <v>621</v>
      </c>
      <c r="C216" s="12" t="s">
        <v>622</v>
      </c>
      <c r="D216" s="14">
        <v>-52185431</v>
      </c>
      <c r="E216" s="14">
        <v>-1802800000</v>
      </c>
      <c r="F216" s="14" t="s">
        <v>28</v>
      </c>
      <c r="G216" s="14">
        <v>-1802800000</v>
      </c>
      <c r="H216" s="14">
        <v>-53980960</v>
      </c>
      <c r="I216" s="14" t="s">
        <v>28</v>
      </c>
      <c r="J216" s="14">
        <v>-53980960</v>
      </c>
      <c r="K216" s="15">
        <v>2.9942844464166849</v>
      </c>
      <c r="L216" s="14">
        <v>-1795529</v>
      </c>
      <c r="M216" s="14">
        <v>-1750614569</v>
      </c>
    </row>
    <row r="217" spans="1:13" ht="39.950000000000003" customHeight="1">
      <c r="A217" s="12">
        <v>6200</v>
      </c>
      <c r="B217" s="13" t="s">
        <v>623</v>
      </c>
      <c r="C217" s="12" t="s">
        <v>377</v>
      </c>
      <c r="D217" s="14">
        <v>0</v>
      </c>
      <c r="E217" s="14">
        <v>0</v>
      </c>
      <c r="F217" s="14" t="s">
        <v>28</v>
      </c>
      <c r="G217" s="14">
        <v>0</v>
      </c>
      <c r="H217" s="14">
        <v>0</v>
      </c>
      <c r="I217" s="14" t="s">
        <v>28</v>
      </c>
      <c r="J217" s="14">
        <v>0</v>
      </c>
      <c r="K217" s="15"/>
      <c r="L217" s="14">
        <v>0</v>
      </c>
      <c r="M217" s="14">
        <v>0</v>
      </c>
    </row>
    <row r="218" spans="1:13" ht="39.950000000000003" customHeight="1">
      <c r="A218" s="12"/>
      <c r="B218" s="13" t="s">
        <v>176</v>
      </c>
      <c r="C218" s="12"/>
      <c r="D218" s="12"/>
      <c r="E218" s="12"/>
      <c r="F218" s="12"/>
      <c r="G218" s="12"/>
      <c r="H218" s="12"/>
      <c r="I218" s="12"/>
      <c r="J218" s="12"/>
      <c r="K218" s="15"/>
      <c r="L218" s="14"/>
      <c r="M218" s="14"/>
    </row>
    <row r="219" spans="1:13" ht="39.950000000000003" customHeight="1">
      <c r="A219" s="12">
        <v>6210</v>
      </c>
      <c r="B219" s="13" t="s">
        <v>624</v>
      </c>
      <c r="C219" s="12" t="s">
        <v>625</v>
      </c>
      <c r="D219" s="14">
        <v>0</v>
      </c>
      <c r="E219" s="14">
        <v>0</v>
      </c>
      <c r="F219" s="14" t="s">
        <v>28</v>
      </c>
      <c r="G219" s="14">
        <v>0</v>
      </c>
      <c r="H219" s="14">
        <v>0</v>
      </c>
      <c r="I219" s="14" t="s">
        <v>28</v>
      </c>
      <c r="J219" s="14">
        <v>0</v>
      </c>
      <c r="K219" s="15"/>
      <c r="L219" s="14">
        <v>0</v>
      </c>
      <c r="M219" s="14">
        <v>0</v>
      </c>
    </row>
    <row r="220" spans="1:13" ht="39.950000000000003" customHeight="1">
      <c r="A220" s="12">
        <v>6220</v>
      </c>
      <c r="B220" s="13" t="s">
        <v>626</v>
      </c>
      <c r="C220" s="12" t="s">
        <v>377</v>
      </c>
      <c r="D220" s="14">
        <v>0</v>
      </c>
      <c r="E220" s="14">
        <v>0</v>
      </c>
      <c r="F220" s="14" t="s">
        <v>28</v>
      </c>
      <c r="G220" s="14">
        <v>0</v>
      </c>
      <c r="H220" s="14">
        <v>0</v>
      </c>
      <c r="I220" s="14" t="s">
        <v>28</v>
      </c>
      <c r="J220" s="14">
        <v>0</v>
      </c>
      <c r="K220" s="15"/>
      <c r="L220" s="14">
        <v>0</v>
      </c>
      <c r="M220" s="14">
        <v>0</v>
      </c>
    </row>
    <row r="221" spans="1:13" ht="39.950000000000003" customHeight="1">
      <c r="A221" s="12"/>
      <c r="B221" s="13" t="s">
        <v>178</v>
      </c>
      <c r="C221" s="12"/>
      <c r="D221" s="12"/>
      <c r="E221" s="12"/>
      <c r="F221" s="12"/>
      <c r="G221" s="12"/>
      <c r="H221" s="12"/>
      <c r="I221" s="12"/>
      <c r="J221" s="12"/>
      <c r="K221" s="15"/>
      <c r="L221" s="14"/>
      <c r="M221" s="14"/>
    </row>
    <row r="222" spans="1:13" ht="39.950000000000003" customHeight="1">
      <c r="A222" s="12">
        <v>6221</v>
      </c>
      <c r="B222" s="13" t="s">
        <v>627</v>
      </c>
      <c r="C222" s="12" t="s">
        <v>628</v>
      </c>
      <c r="D222" s="14">
        <v>0</v>
      </c>
      <c r="E222" s="14">
        <v>0</v>
      </c>
      <c r="F222" s="14" t="s">
        <v>28</v>
      </c>
      <c r="G222" s="14">
        <v>0</v>
      </c>
      <c r="H222" s="14">
        <v>0</v>
      </c>
      <c r="I222" s="14" t="s">
        <v>28</v>
      </c>
      <c r="J222" s="14">
        <v>0</v>
      </c>
      <c r="K222" s="15"/>
      <c r="L222" s="14">
        <v>0</v>
      </c>
      <c r="M222" s="14">
        <v>0</v>
      </c>
    </row>
    <row r="223" spans="1:13" ht="39.950000000000003" customHeight="1">
      <c r="A223" s="12">
        <v>6222</v>
      </c>
      <c r="B223" s="13" t="s">
        <v>629</v>
      </c>
      <c r="C223" s="12" t="s">
        <v>630</v>
      </c>
      <c r="D223" s="14">
        <v>0</v>
      </c>
      <c r="E223" s="14">
        <v>0</v>
      </c>
      <c r="F223" s="14" t="s">
        <v>28</v>
      </c>
      <c r="G223" s="14">
        <v>0</v>
      </c>
      <c r="H223" s="14">
        <v>0</v>
      </c>
      <c r="I223" s="14" t="s">
        <v>28</v>
      </c>
      <c r="J223" s="14">
        <v>0</v>
      </c>
      <c r="K223" s="15"/>
      <c r="L223" s="14">
        <v>0</v>
      </c>
      <c r="M223" s="14">
        <v>0</v>
      </c>
    </row>
    <row r="224" spans="1:13" ht="39.950000000000003" customHeight="1">
      <c r="A224" s="12">
        <v>6223</v>
      </c>
      <c r="B224" s="13" t="s">
        <v>631</v>
      </c>
      <c r="C224" s="12" t="s">
        <v>632</v>
      </c>
      <c r="D224" s="14">
        <v>0</v>
      </c>
      <c r="E224" s="14">
        <v>0</v>
      </c>
      <c r="F224" s="14" t="s">
        <v>28</v>
      </c>
      <c r="G224" s="14">
        <v>0</v>
      </c>
      <c r="H224" s="14">
        <v>0</v>
      </c>
      <c r="I224" s="14" t="s">
        <v>28</v>
      </c>
      <c r="J224" s="14">
        <v>0</v>
      </c>
      <c r="K224" s="15"/>
      <c r="L224" s="14">
        <v>0</v>
      </c>
      <c r="M224" s="14">
        <v>0</v>
      </c>
    </row>
    <row r="225" spans="1:13" ht="39.950000000000003" customHeight="1">
      <c r="A225" s="12">
        <v>6300</v>
      </c>
      <c r="B225" s="13" t="s">
        <v>633</v>
      </c>
      <c r="C225" s="12" t="s">
        <v>377</v>
      </c>
      <c r="D225" s="14">
        <v>0</v>
      </c>
      <c r="E225" s="14">
        <v>0</v>
      </c>
      <c r="F225" s="14" t="s">
        <v>28</v>
      </c>
      <c r="G225" s="14">
        <v>0</v>
      </c>
      <c r="H225" s="14">
        <v>0</v>
      </c>
      <c r="I225" s="14" t="s">
        <v>28</v>
      </c>
      <c r="J225" s="14">
        <v>0</v>
      </c>
      <c r="K225" s="15"/>
      <c r="L225" s="14">
        <v>0</v>
      </c>
      <c r="M225" s="14">
        <v>0</v>
      </c>
    </row>
    <row r="226" spans="1:13" ht="39.950000000000003" customHeight="1">
      <c r="A226" s="12"/>
      <c r="B226" s="13" t="s">
        <v>176</v>
      </c>
      <c r="C226" s="12"/>
      <c r="D226" s="12"/>
      <c r="E226" s="12"/>
      <c r="F226" s="12"/>
      <c r="G226" s="12"/>
      <c r="H226" s="12"/>
      <c r="I226" s="12"/>
      <c r="J226" s="12"/>
      <c r="K226" s="15"/>
      <c r="L226" s="14"/>
      <c r="M226" s="14"/>
    </row>
    <row r="227" spans="1:13" ht="39.950000000000003" customHeight="1">
      <c r="A227" s="12">
        <v>6310</v>
      </c>
      <c r="B227" s="13" t="s">
        <v>634</v>
      </c>
      <c r="C227" s="12" t="s">
        <v>635</v>
      </c>
      <c r="D227" s="14">
        <v>0</v>
      </c>
      <c r="E227" s="14">
        <v>0</v>
      </c>
      <c r="F227" s="14" t="s">
        <v>28</v>
      </c>
      <c r="G227" s="14">
        <v>0</v>
      </c>
      <c r="H227" s="14">
        <v>0</v>
      </c>
      <c r="I227" s="14" t="s">
        <v>28</v>
      </c>
      <c r="J227" s="14">
        <v>0</v>
      </c>
      <c r="K227" s="15"/>
      <c r="L227" s="14">
        <v>0</v>
      </c>
      <c r="M227" s="14">
        <v>0</v>
      </c>
    </row>
    <row r="228" spans="1:13" ht="39.950000000000003" customHeight="1">
      <c r="A228" s="12">
        <v>6400</v>
      </c>
      <c r="B228" s="13" t="s">
        <v>636</v>
      </c>
      <c r="C228" s="12" t="s">
        <v>377</v>
      </c>
      <c r="D228" s="14">
        <v>-207077754</v>
      </c>
      <c r="E228" s="14">
        <v>-651278000</v>
      </c>
      <c r="F228" s="14" t="s">
        <v>28</v>
      </c>
      <c r="G228" s="14">
        <v>-651278000</v>
      </c>
      <c r="H228" s="14">
        <v>-407505497</v>
      </c>
      <c r="I228" s="14" t="s">
        <v>28</v>
      </c>
      <c r="J228" s="14">
        <v>-407505497</v>
      </c>
      <c r="K228" s="15">
        <v>62.570130881129103</v>
      </c>
      <c r="L228" s="14">
        <v>-200427743</v>
      </c>
      <c r="M228" s="14">
        <v>-444200246</v>
      </c>
    </row>
    <row r="229" spans="1:13" ht="39.950000000000003" customHeight="1">
      <c r="A229" s="12"/>
      <c r="B229" s="13" t="s">
        <v>176</v>
      </c>
      <c r="C229" s="12"/>
      <c r="D229" s="12"/>
      <c r="E229" s="12"/>
      <c r="F229" s="12"/>
      <c r="G229" s="12"/>
      <c r="H229" s="12"/>
      <c r="I229" s="12"/>
      <c r="J229" s="12"/>
      <c r="K229" s="15"/>
      <c r="L229" s="14"/>
      <c r="M229" s="14"/>
    </row>
    <row r="230" spans="1:13" ht="39.950000000000003" customHeight="1">
      <c r="A230" s="12">
        <v>6410</v>
      </c>
      <c r="B230" s="13" t="s">
        <v>637</v>
      </c>
      <c r="C230" s="12" t="s">
        <v>638</v>
      </c>
      <c r="D230" s="14">
        <v>-207077754</v>
      </c>
      <c r="E230" s="14">
        <v>-651278000</v>
      </c>
      <c r="F230" s="14" t="s">
        <v>28</v>
      </c>
      <c r="G230" s="14">
        <v>-651278000</v>
      </c>
      <c r="H230" s="14">
        <v>-407505497</v>
      </c>
      <c r="I230" s="14" t="s">
        <v>28</v>
      </c>
      <c r="J230" s="14">
        <v>-407505497</v>
      </c>
      <c r="K230" s="15">
        <v>62.570130881129103</v>
      </c>
      <c r="L230" s="14">
        <v>-200427743</v>
      </c>
      <c r="M230" s="14">
        <v>-444200246</v>
      </c>
    </row>
    <row r="231" spans="1:13" ht="39.950000000000003" customHeight="1">
      <c r="A231" s="12">
        <v>6420</v>
      </c>
      <c r="B231" s="13" t="s">
        <v>639</v>
      </c>
      <c r="C231" s="12" t="s">
        <v>640</v>
      </c>
      <c r="D231" s="14">
        <v>0</v>
      </c>
      <c r="E231" s="14">
        <v>0</v>
      </c>
      <c r="F231" s="14" t="s">
        <v>28</v>
      </c>
      <c r="G231" s="14">
        <v>0</v>
      </c>
      <c r="H231" s="14">
        <v>0</v>
      </c>
      <c r="I231" s="14" t="s">
        <v>28</v>
      </c>
      <c r="J231" s="14">
        <v>0</v>
      </c>
      <c r="K231" s="15"/>
      <c r="L231" s="14">
        <v>0</v>
      </c>
      <c r="M231" s="14">
        <v>0</v>
      </c>
    </row>
    <row r="232" spans="1:13" ht="39.950000000000003" customHeight="1">
      <c r="A232" s="12">
        <v>6430</v>
      </c>
      <c r="B232" s="13" t="s">
        <v>641</v>
      </c>
      <c r="C232" s="12" t="s">
        <v>642</v>
      </c>
      <c r="D232" s="14">
        <v>0</v>
      </c>
      <c r="E232" s="14">
        <v>0</v>
      </c>
      <c r="F232" s="14" t="s">
        <v>28</v>
      </c>
      <c r="G232" s="14">
        <v>0</v>
      </c>
      <c r="H232" s="14">
        <v>0</v>
      </c>
      <c r="I232" s="14" t="s">
        <v>28</v>
      </c>
      <c r="J232" s="14">
        <v>0</v>
      </c>
      <c r="K232" s="15"/>
      <c r="L232" s="14">
        <v>0</v>
      </c>
      <c r="M232" s="14">
        <v>0</v>
      </c>
    </row>
    <row r="233" spans="1:13" ht="39.950000000000003" customHeight="1">
      <c r="A233" s="12">
        <v>6440</v>
      </c>
      <c r="B233" s="13" t="s">
        <v>643</v>
      </c>
      <c r="C233" s="12" t="s">
        <v>644</v>
      </c>
      <c r="D233" s="14">
        <v>0</v>
      </c>
      <c r="E233" s="14">
        <v>0</v>
      </c>
      <c r="F233" s="14" t="s">
        <v>28</v>
      </c>
      <c r="G233" s="14">
        <v>0</v>
      </c>
      <c r="H233" s="14">
        <v>0</v>
      </c>
      <c r="I233" s="14" t="s">
        <v>28</v>
      </c>
      <c r="J233" s="14">
        <v>0</v>
      </c>
      <c r="K233" s="15"/>
      <c r="L233" s="14">
        <v>0</v>
      </c>
      <c r="M233" s="14">
        <v>0</v>
      </c>
    </row>
  </sheetData>
  <autoFilter ref="A16:M233"/>
  <mergeCells count="15">
    <mergeCell ref="A4:E4"/>
    <mergeCell ref="A7:I7"/>
    <mergeCell ref="A8:J8"/>
    <mergeCell ref="A9:I9"/>
    <mergeCell ref="A13:A14"/>
    <mergeCell ref="B13:B14"/>
    <mergeCell ref="C13:C14"/>
    <mergeCell ref="D13:D15"/>
    <mergeCell ref="E13:G13"/>
    <mergeCell ref="H13:J13"/>
    <mergeCell ref="K13:K14"/>
    <mergeCell ref="L13:L14"/>
    <mergeCell ref="M13:M14"/>
    <mergeCell ref="F14:G14"/>
    <mergeCell ref="I14:J14"/>
  </mergeCells>
  <pageMargins left="1.9" right="0.7" top="0.75" bottom="0.7" header="0.5" footer="0.5"/>
  <pageSetup paperSize="9" orientation="portrait" verticalDpi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1"/>
  <sheetViews>
    <sheetView zoomScaleSheetLayoutView="100" workbookViewId="0">
      <selection activeCell="I17" sqref="I17"/>
    </sheetView>
  </sheetViews>
  <sheetFormatPr defaultRowHeight="15" customHeight="1"/>
  <cols>
    <col min="1" max="1" width="7.5703125" style="1" customWidth="1"/>
    <col min="2" max="2" width="47.5703125" style="1" customWidth="1"/>
    <col min="3" max="3" width="8.5703125" style="1" customWidth="1"/>
    <col min="4" max="4" width="13.7109375" style="1" customWidth="1"/>
    <col min="5" max="5" width="12.7109375" style="1" customWidth="1"/>
    <col min="6" max="6" width="14.42578125" style="1" customWidth="1"/>
    <col min="7" max="7" width="13.42578125" style="1" customWidth="1"/>
    <col min="8" max="9" width="14.42578125" style="1" customWidth="1"/>
    <col min="10" max="10" width="13.85546875" style="1" customWidth="1"/>
    <col min="11" max="11" width="14.42578125" style="1" customWidth="1"/>
    <col min="12" max="14" width="19" style="1" customWidth="1"/>
    <col min="15" max="16384" width="9.140625" style="1"/>
  </cols>
  <sheetData>
    <row r="1" spans="1:13" s="2" customFormat="1" ht="15" customHeight="1">
      <c r="L1" s="3"/>
      <c r="M1" s="4"/>
    </row>
    <row r="2" spans="1:13" s="2" customFormat="1" ht="15" customHeight="1">
      <c r="M2" s="4"/>
    </row>
    <row r="3" spans="1:13" s="2" customFormat="1" ht="15" customHeight="1">
      <c r="J3" s="5" t="s">
        <v>645</v>
      </c>
      <c r="K3" s="18"/>
      <c r="M3" s="4"/>
    </row>
    <row r="4" spans="1:13" s="2" customFormat="1" ht="15" customHeight="1">
      <c r="A4" s="156"/>
      <c r="B4" s="156"/>
      <c r="C4" s="156"/>
      <c r="D4" s="156"/>
      <c r="E4" s="156"/>
      <c r="F4" s="156"/>
      <c r="G4" s="156"/>
      <c r="H4" s="156"/>
      <c r="J4" s="5" t="s">
        <v>1</v>
      </c>
      <c r="K4" s="18"/>
      <c r="M4" s="19"/>
    </row>
    <row r="5" spans="1:13" s="2" customFormat="1" ht="15" customHeight="1">
      <c r="A5" s="6"/>
      <c r="B5" s="6"/>
      <c r="C5" s="6"/>
      <c r="D5" s="6"/>
      <c r="E5" s="6"/>
      <c r="F5" s="6"/>
      <c r="G5" s="6"/>
      <c r="H5" s="6"/>
      <c r="J5" s="5" t="s">
        <v>2</v>
      </c>
      <c r="K5" s="18"/>
      <c r="M5" s="19"/>
    </row>
    <row r="6" spans="1:13" s="2" customFormat="1" ht="15" customHeight="1">
      <c r="B6" s="16"/>
      <c r="J6" s="5" t="s">
        <v>3</v>
      </c>
      <c r="K6" s="18"/>
      <c r="L6" s="20"/>
      <c r="M6" s="4"/>
    </row>
    <row r="7" spans="1:13" ht="15" customHeight="1">
      <c r="A7" s="157" t="s">
        <v>4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</row>
    <row r="8" spans="1:13" ht="15" customHeight="1">
      <c r="A8" s="157" t="s">
        <v>646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3" ht="15" customHeight="1">
      <c r="A9" s="157" t="s">
        <v>6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</row>
    <row r="13" spans="1:13" ht="15" customHeight="1">
      <c r="A13" s="10"/>
      <c r="B13" s="10"/>
      <c r="C13" s="154" t="s">
        <v>647</v>
      </c>
      <c r="D13" s="165"/>
      <c r="E13" s="155"/>
      <c r="F13" s="154" t="s">
        <v>648</v>
      </c>
      <c r="G13" s="165"/>
      <c r="H13" s="155"/>
      <c r="I13" s="154" t="s">
        <v>649</v>
      </c>
      <c r="J13" s="165"/>
      <c r="K13" s="155"/>
    </row>
    <row r="14" spans="1:13" ht="39.950000000000003" customHeight="1">
      <c r="A14" s="7" t="s">
        <v>7</v>
      </c>
      <c r="B14" s="7"/>
      <c r="C14" s="21" t="s">
        <v>16</v>
      </c>
      <c r="D14" s="177" t="s">
        <v>650</v>
      </c>
      <c r="E14" s="178"/>
      <c r="F14" s="7" t="s">
        <v>16</v>
      </c>
      <c r="G14" s="177" t="s">
        <v>650</v>
      </c>
      <c r="H14" s="178"/>
      <c r="I14" s="7" t="s">
        <v>16</v>
      </c>
      <c r="J14" s="177" t="s">
        <v>650</v>
      </c>
      <c r="K14" s="178"/>
    </row>
    <row r="15" spans="1:13" ht="20.100000000000001" customHeight="1">
      <c r="A15" s="7" t="s">
        <v>18</v>
      </c>
      <c r="B15" s="7"/>
      <c r="C15" s="7" t="s">
        <v>651</v>
      </c>
      <c r="D15" s="7" t="s">
        <v>20</v>
      </c>
      <c r="E15" s="7" t="s">
        <v>168</v>
      </c>
      <c r="F15" s="7" t="s">
        <v>652</v>
      </c>
      <c r="G15" s="7" t="s">
        <v>20</v>
      </c>
      <c r="H15" s="7" t="s">
        <v>168</v>
      </c>
      <c r="I15" s="7" t="s">
        <v>653</v>
      </c>
      <c r="J15" s="7" t="s">
        <v>20</v>
      </c>
      <c r="K15" s="7" t="s">
        <v>168</v>
      </c>
    </row>
    <row r="16" spans="1:13" s="22" customFormat="1" ht="15" customHeight="1">
      <c r="A16" s="11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  <c r="I16" s="11">
        <v>9</v>
      </c>
      <c r="J16" s="11">
        <v>10</v>
      </c>
      <c r="K16" s="11">
        <v>11</v>
      </c>
    </row>
    <row r="17" spans="1:11" ht="39.950000000000003" customHeight="1">
      <c r="A17" s="12">
        <v>7000</v>
      </c>
      <c r="B17" s="13" t="s">
        <v>654</v>
      </c>
      <c r="C17" s="14">
        <v>9</v>
      </c>
      <c r="D17" s="14">
        <v>9</v>
      </c>
      <c r="E17" s="14">
        <v>0</v>
      </c>
      <c r="F17" s="14">
        <v>-571759485.80000019</v>
      </c>
      <c r="G17" s="14">
        <v>-64980443</v>
      </c>
      <c r="H17" s="14">
        <v>-506779042.80000019</v>
      </c>
      <c r="I17" s="14">
        <v>-243264546.69999981</v>
      </c>
      <c r="J17" s="14">
        <v>185629721.60000038</v>
      </c>
      <c r="K17" s="14">
        <v>-428894268.30000019</v>
      </c>
    </row>
    <row r="21" spans="1:11" ht="39.950000000000003" customHeight="1">
      <c r="A21" s="6"/>
    </row>
  </sheetData>
  <mergeCells count="10">
    <mergeCell ref="D14:E14"/>
    <mergeCell ref="G14:H14"/>
    <mergeCell ref="J14:K14"/>
    <mergeCell ref="A4:H4"/>
    <mergeCell ref="A7:K7"/>
    <mergeCell ref="A8:L8"/>
    <mergeCell ref="A9:K9"/>
    <mergeCell ref="C13:E13"/>
    <mergeCell ref="F13:H13"/>
    <mergeCell ref="I13:K13"/>
  </mergeCells>
  <pageMargins left="1.9" right="0.7" top="0.75" bottom="0.7" header="0.5" footer="0.5"/>
  <pageSetup paperSize="9" orientation="portrait" verticalDpi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95"/>
  <sheetViews>
    <sheetView zoomScaleSheetLayoutView="100" workbookViewId="0">
      <selection activeCell="A7" sqref="A7:L7"/>
    </sheetView>
  </sheetViews>
  <sheetFormatPr defaultRowHeight="15" customHeight="1"/>
  <cols>
    <col min="1" max="1" width="7.5703125" style="1" customWidth="1"/>
    <col min="2" max="2" width="47.5703125" style="1" customWidth="1"/>
    <col min="3" max="3" width="5" style="1" customWidth="1"/>
    <col min="4" max="4" width="9" style="1" customWidth="1"/>
    <col min="5" max="5" width="12.28515625" style="1" customWidth="1"/>
    <col min="6" max="6" width="11.42578125" style="1" customWidth="1"/>
    <col min="7" max="9" width="13.85546875" style="1" customWidth="1"/>
    <col min="10" max="11" width="14.42578125" style="1" customWidth="1"/>
    <col min="12" max="12" width="13.85546875" style="1" customWidth="1"/>
    <col min="13" max="14" width="19" style="1" customWidth="1"/>
    <col min="15" max="16384" width="9.140625" style="1"/>
  </cols>
  <sheetData>
    <row r="1" spans="1:13" s="2" customFormat="1" ht="15" customHeight="1">
      <c r="A1" s="6"/>
      <c r="B1" s="6"/>
      <c r="C1" s="6"/>
      <c r="D1" s="6"/>
      <c r="E1" s="6"/>
      <c r="F1" s="6"/>
      <c r="G1" s="6"/>
      <c r="H1" s="6"/>
      <c r="J1" s="23"/>
      <c r="K1" s="23"/>
      <c r="L1" s="23"/>
      <c r="M1" s="24"/>
    </row>
    <row r="2" spans="1:13" s="2" customFormat="1" ht="15" customHeight="1">
      <c r="A2" s="6"/>
      <c r="B2" s="6"/>
      <c r="C2" s="6"/>
      <c r="D2" s="6"/>
      <c r="E2" s="6"/>
      <c r="F2" s="6"/>
      <c r="G2" s="6"/>
      <c r="H2" s="6"/>
      <c r="J2" s="23"/>
      <c r="K2" s="23" t="s">
        <v>655</v>
      </c>
      <c r="L2" s="23"/>
      <c r="M2" s="24"/>
    </row>
    <row r="3" spans="1:13" s="2" customFormat="1" ht="15" customHeight="1">
      <c r="A3" s="6"/>
      <c r="B3" s="6"/>
      <c r="C3" s="6"/>
      <c r="D3" s="6"/>
      <c r="E3" s="6"/>
      <c r="F3" s="6"/>
      <c r="G3" s="6"/>
      <c r="H3" s="6"/>
      <c r="J3" s="23"/>
      <c r="K3" s="23" t="s">
        <v>1</v>
      </c>
      <c r="L3" s="23"/>
      <c r="M3" s="24"/>
    </row>
    <row r="4" spans="1:13" s="2" customFormat="1" ht="15" customHeight="1">
      <c r="A4" s="6"/>
      <c r="B4" s="6"/>
      <c r="C4" s="6"/>
      <c r="D4" s="6"/>
      <c r="E4" s="6"/>
      <c r="F4" s="6"/>
      <c r="G4" s="6"/>
      <c r="H4" s="6"/>
      <c r="J4" s="23"/>
      <c r="K4" s="23" t="s">
        <v>2</v>
      </c>
      <c r="L4" s="23"/>
      <c r="M4" s="24"/>
    </row>
    <row r="5" spans="1:13" s="2" customFormat="1" ht="15" customHeight="1">
      <c r="A5" s="6"/>
      <c r="B5" s="6"/>
      <c r="C5" s="6"/>
      <c r="D5" s="6"/>
      <c r="E5" s="6"/>
      <c r="F5" s="6"/>
      <c r="G5" s="6"/>
      <c r="H5" s="6"/>
      <c r="J5" s="23"/>
      <c r="K5" s="23" t="s">
        <v>3</v>
      </c>
      <c r="L5" s="23"/>
      <c r="M5" s="24"/>
    </row>
    <row r="6" spans="1:13" ht="15" customHeight="1">
      <c r="A6" s="157" t="s">
        <v>4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25"/>
    </row>
    <row r="7" spans="1:13" ht="57" customHeight="1">
      <c r="A7" s="179" t="s">
        <v>800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</row>
    <row r="8" spans="1:13" ht="15" customHeight="1">
      <c r="A8" s="157" t="s">
        <v>6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</row>
    <row r="12" spans="1:13" ht="15" customHeight="1">
      <c r="A12" s="10" t="s">
        <v>365</v>
      </c>
      <c r="B12" s="10"/>
      <c r="C12" s="10"/>
      <c r="D12" s="154" t="s">
        <v>647</v>
      </c>
      <c r="E12" s="165"/>
      <c r="F12" s="155"/>
      <c r="G12" s="154" t="s">
        <v>648</v>
      </c>
      <c r="H12" s="165"/>
      <c r="I12" s="155"/>
      <c r="J12" s="154" t="s">
        <v>649</v>
      </c>
      <c r="K12" s="165"/>
      <c r="L12" s="155"/>
    </row>
    <row r="13" spans="1:13" ht="39.950000000000003" customHeight="1">
      <c r="A13" s="7" t="s">
        <v>656</v>
      </c>
      <c r="B13" s="26"/>
      <c r="C13" s="7"/>
      <c r="D13" s="7" t="s">
        <v>657</v>
      </c>
      <c r="E13" s="177" t="s">
        <v>658</v>
      </c>
      <c r="F13" s="178"/>
      <c r="G13" s="7" t="s">
        <v>657</v>
      </c>
      <c r="H13" s="177" t="s">
        <v>658</v>
      </c>
      <c r="I13" s="178"/>
      <c r="J13" s="7" t="s">
        <v>657</v>
      </c>
      <c r="K13" s="177" t="s">
        <v>658</v>
      </c>
      <c r="L13" s="178"/>
    </row>
    <row r="14" spans="1:13" ht="20.100000000000001" customHeight="1">
      <c r="A14" s="7"/>
      <c r="B14" s="7" t="s">
        <v>367</v>
      </c>
      <c r="C14" s="7" t="s">
        <v>656</v>
      </c>
      <c r="D14" s="7" t="s">
        <v>659</v>
      </c>
      <c r="E14" s="7" t="s">
        <v>369</v>
      </c>
      <c r="F14" s="7" t="s">
        <v>370</v>
      </c>
      <c r="G14" s="7" t="s">
        <v>660</v>
      </c>
      <c r="H14" s="7" t="s">
        <v>369</v>
      </c>
      <c r="I14" s="7" t="s">
        <v>370</v>
      </c>
      <c r="J14" s="7" t="s">
        <v>661</v>
      </c>
      <c r="K14" s="10" t="s">
        <v>369</v>
      </c>
      <c r="L14" s="10" t="s">
        <v>370</v>
      </c>
    </row>
    <row r="15" spans="1:13" s="22" customFormat="1" ht="15" customHeight="1">
      <c r="A15" s="11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11">
        <v>11</v>
      </c>
      <c r="L15" s="11">
        <v>12</v>
      </c>
    </row>
    <row r="16" spans="1:13" ht="39.950000000000003" customHeight="1">
      <c r="A16" s="12">
        <v>8000</v>
      </c>
      <c r="B16" s="13" t="s">
        <v>662</v>
      </c>
      <c r="C16" s="12"/>
      <c r="D16" s="14">
        <v>0</v>
      </c>
      <c r="E16" s="14">
        <v>0</v>
      </c>
      <c r="F16" s="14">
        <v>0</v>
      </c>
      <c r="G16" s="14">
        <v>571759485.79999995</v>
      </c>
      <c r="H16" s="14">
        <v>64980443</v>
      </c>
      <c r="I16" s="14">
        <v>506779042.80000001</v>
      </c>
      <c r="J16" s="14">
        <v>243264546.69999993</v>
      </c>
      <c r="K16" s="14">
        <v>-185629721.59999999</v>
      </c>
      <c r="L16" s="14">
        <v>428894268.30000001</v>
      </c>
    </row>
    <row r="17" spans="1:12" ht="39.950000000000003" customHeight="1">
      <c r="A17" s="12"/>
      <c r="B17" s="13" t="s">
        <v>176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12" ht="39.950000000000003" customHeight="1">
      <c r="A18" s="12">
        <v>8100</v>
      </c>
      <c r="B18" s="13" t="s">
        <v>663</v>
      </c>
      <c r="C18" s="12"/>
      <c r="D18" s="14">
        <v>0</v>
      </c>
      <c r="E18" s="14">
        <v>0</v>
      </c>
      <c r="F18" s="14">
        <v>0</v>
      </c>
      <c r="G18" s="14">
        <v>571759485.79999995</v>
      </c>
      <c r="H18" s="14">
        <v>64980443</v>
      </c>
      <c r="I18" s="14">
        <v>506779042.80000001</v>
      </c>
      <c r="J18" s="14">
        <v>243264546.69999993</v>
      </c>
      <c r="K18" s="14">
        <v>-185629721.59999999</v>
      </c>
      <c r="L18" s="14">
        <v>428894268.30000001</v>
      </c>
    </row>
    <row r="19" spans="1:12" ht="39.950000000000003" customHeight="1">
      <c r="A19" s="12"/>
      <c r="B19" s="13" t="s">
        <v>176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spans="1:12" ht="39.950000000000003" customHeight="1">
      <c r="A20" s="12">
        <v>8110</v>
      </c>
      <c r="B20" s="13" t="s">
        <v>664</v>
      </c>
      <c r="C20" s="12"/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</row>
    <row r="21" spans="1:12" ht="39.950000000000003" customHeight="1">
      <c r="A21" s="12"/>
      <c r="B21" s="13" t="s">
        <v>176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ht="39.950000000000003" customHeight="1">
      <c r="A22" s="12">
        <v>8111</v>
      </c>
      <c r="B22" s="13" t="s">
        <v>665</v>
      </c>
      <c r="C22" s="12"/>
      <c r="D22" s="14">
        <v>0</v>
      </c>
      <c r="E22" s="14" t="s">
        <v>28</v>
      </c>
      <c r="F22" s="14">
        <v>0</v>
      </c>
      <c r="G22" s="14">
        <v>0</v>
      </c>
      <c r="H22" s="14" t="s">
        <v>28</v>
      </c>
      <c r="I22" s="14">
        <v>0</v>
      </c>
      <c r="J22" s="14">
        <v>0</v>
      </c>
      <c r="K22" s="14" t="s">
        <v>28</v>
      </c>
      <c r="L22" s="14">
        <v>0</v>
      </c>
    </row>
    <row r="23" spans="1:12" ht="39.950000000000003" customHeight="1">
      <c r="A23" s="12"/>
      <c r="B23" s="13" t="s">
        <v>178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2" ht="39.950000000000003" customHeight="1">
      <c r="A24" s="12">
        <v>8112</v>
      </c>
      <c r="B24" s="13" t="s">
        <v>666</v>
      </c>
      <c r="C24" s="12" t="s">
        <v>667</v>
      </c>
      <c r="D24" s="14">
        <v>0</v>
      </c>
      <c r="E24" s="14" t="s">
        <v>28</v>
      </c>
      <c r="F24" s="14">
        <v>0</v>
      </c>
      <c r="G24" s="14">
        <v>0</v>
      </c>
      <c r="H24" s="14" t="s">
        <v>28</v>
      </c>
      <c r="I24" s="14">
        <v>0</v>
      </c>
      <c r="J24" s="14">
        <v>0</v>
      </c>
      <c r="K24" s="14" t="s">
        <v>28</v>
      </c>
      <c r="L24" s="14">
        <v>0</v>
      </c>
    </row>
    <row r="25" spans="1:12" ht="39.950000000000003" customHeight="1">
      <c r="A25" s="12">
        <v>8113</v>
      </c>
      <c r="B25" s="13" t="s">
        <v>668</v>
      </c>
      <c r="C25" s="12" t="s">
        <v>669</v>
      </c>
      <c r="D25" s="14">
        <v>0</v>
      </c>
      <c r="E25" s="14" t="s">
        <v>28</v>
      </c>
      <c r="F25" s="14">
        <v>0</v>
      </c>
      <c r="G25" s="14">
        <v>0</v>
      </c>
      <c r="H25" s="14" t="s">
        <v>28</v>
      </c>
      <c r="I25" s="14">
        <v>0</v>
      </c>
      <c r="J25" s="14">
        <v>0</v>
      </c>
      <c r="K25" s="14" t="s">
        <v>28</v>
      </c>
      <c r="L25" s="14">
        <v>0</v>
      </c>
    </row>
    <row r="26" spans="1:12" ht="39.950000000000003" customHeight="1">
      <c r="A26" s="12">
        <v>8120</v>
      </c>
      <c r="B26" s="13" t="s">
        <v>670</v>
      </c>
      <c r="C26" s="12"/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</row>
    <row r="27" spans="1:12" ht="39.950000000000003" customHeight="1">
      <c r="A27" s="12"/>
      <c r="B27" s="13" t="s">
        <v>176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 ht="39.950000000000003" customHeight="1">
      <c r="A28" s="12">
        <v>8121</v>
      </c>
      <c r="B28" s="13" t="s">
        <v>671</v>
      </c>
      <c r="C28" s="12"/>
      <c r="D28" s="14">
        <v>0</v>
      </c>
      <c r="E28" s="14" t="s">
        <v>28</v>
      </c>
      <c r="F28" s="14">
        <v>0</v>
      </c>
      <c r="G28" s="14">
        <v>0</v>
      </c>
      <c r="H28" s="14" t="s">
        <v>28</v>
      </c>
      <c r="I28" s="14">
        <v>0</v>
      </c>
      <c r="J28" s="14">
        <v>0</v>
      </c>
      <c r="K28" s="14" t="s">
        <v>28</v>
      </c>
      <c r="L28" s="14">
        <v>0</v>
      </c>
    </row>
    <row r="29" spans="1:12" ht="39.950000000000003" customHeight="1">
      <c r="A29" s="12"/>
      <c r="B29" s="13" t="s">
        <v>178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 ht="39.950000000000003" customHeight="1">
      <c r="A30" s="12">
        <v>8122</v>
      </c>
      <c r="B30" s="13" t="s">
        <v>672</v>
      </c>
      <c r="C30" s="12" t="s">
        <v>673</v>
      </c>
      <c r="D30" s="14">
        <v>0</v>
      </c>
      <c r="E30" s="14" t="s">
        <v>28</v>
      </c>
      <c r="F30" s="14">
        <v>0</v>
      </c>
      <c r="G30" s="14">
        <v>0</v>
      </c>
      <c r="H30" s="14" t="s">
        <v>28</v>
      </c>
      <c r="I30" s="14">
        <v>0</v>
      </c>
      <c r="J30" s="14">
        <v>0</v>
      </c>
      <c r="K30" s="14" t="s">
        <v>28</v>
      </c>
      <c r="L30" s="14">
        <v>0</v>
      </c>
    </row>
    <row r="31" spans="1:12" ht="39.950000000000003" customHeight="1">
      <c r="A31" s="12"/>
      <c r="B31" s="13" t="s">
        <v>178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 ht="39.950000000000003" customHeight="1">
      <c r="A32" s="12">
        <v>8123</v>
      </c>
      <c r="B32" s="13" t="s">
        <v>674</v>
      </c>
      <c r="C32" s="12"/>
      <c r="D32" s="14">
        <v>0</v>
      </c>
      <c r="E32" s="14" t="s">
        <v>28</v>
      </c>
      <c r="F32" s="14">
        <v>0</v>
      </c>
      <c r="G32" s="14">
        <v>0</v>
      </c>
      <c r="H32" s="14" t="s">
        <v>28</v>
      </c>
      <c r="I32" s="14">
        <v>0</v>
      </c>
      <c r="J32" s="14">
        <v>0</v>
      </c>
      <c r="K32" s="14" t="s">
        <v>28</v>
      </c>
      <c r="L32" s="14">
        <v>0</v>
      </c>
    </row>
    <row r="33" spans="1:12" ht="39.950000000000003" customHeight="1">
      <c r="A33" s="12">
        <v>8124</v>
      </c>
      <c r="B33" s="13" t="s">
        <v>675</v>
      </c>
      <c r="C33" s="12"/>
      <c r="D33" s="14">
        <v>0</v>
      </c>
      <c r="E33" s="14" t="s">
        <v>28</v>
      </c>
      <c r="F33" s="14">
        <v>0</v>
      </c>
      <c r="G33" s="14">
        <v>0</v>
      </c>
      <c r="H33" s="14" t="s">
        <v>28</v>
      </c>
      <c r="I33" s="14">
        <v>0</v>
      </c>
      <c r="J33" s="14">
        <v>0</v>
      </c>
      <c r="K33" s="14" t="s">
        <v>28</v>
      </c>
      <c r="L33" s="14">
        <v>0</v>
      </c>
    </row>
    <row r="34" spans="1:12" ht="39.950000000000003" customHeight="1">
      <c r="A34" s="12">
        <v>8130</v>
      </c>
      <c r="B34" s="13" t="s">
        <v>676</v>
      </c>
      <c r="C34" s="12" t="s">
        <v>677</v>
      </c>
      <c r="D34" s="14">
        <v>0</v>
      </c>
      <c r="E34" s="14" t="s">
        <v>28</v>
      </c>
      <c r="F34" s="14">
        <v>0</v>
      </c>
      <c r="G34" s="14">
        <v>0</v>
      </c>
      <c r="H34" s="14" t="s">
        <v>28</v>
      </c>
      <c r="I34" s="14">
        <v>0</v>
      </c>
      <c r="J34" s="14">
        <v>0</v>
      </c>
      <c r="K34" s="14" t="s">
        <v>28</v>
      </c>
      <c r="L34" s="14">
        <v>0</v>
      </c>
    </row>
    <row r="35" spans="1:12" ht="39.950000000000003" customHeight="1">
      <c r="A35" s="12"/>
      <c r="B35" s="13" t="s">
        <v>178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36" spans="1:12" ht="39.950000000000003" customHeight="1">
      <c r="A36" s="12">
        <v>8131</v>
      </c>
      <c r="B36" s="13" t="s">
        <v>678</v>
      </c>
      <c r="C36" s="12"/>
      <c r="D36" s="14">
        <v>0</v>
      </c>
      <c r="E36" s="14" t="s">
        <v>28</v>
      </c>
      <c r="F36" s="14">
        <v>0</v>
      </c>
      <c r="G36" s="14">
        <v>0</v>
      </c>
      <c r="H36" s="14" t="s">
        <v>28</v>
      </c>
      <c r="I36" s="14">
        <v>0</v>
      </c>
      <c r="J36" s="14">
        <v>0</v>
      </c>
      <c r="K36" s="14" t="s">
        <v>28</v>
      </c>
      <c r="L36" s="14">
        <v>0</v>
      </c>
    </row>
    <row r="37" spans="1:12" ht="39.950000000000003" customHeight="1">
      <c r="A37" s="12">
        <v>8132</v>
      </c>
      <c r="B37" s="13" t="s">
        <v>679</v>
      </c>
      <c r="C37" s="12"/>
      <c r="D37" s="14">
        <v>0</v>
      </c>
      <c r="E37" s="14" t="s">
        <v>28</v>
      </c>
      <c r="F37" s="14">
        <v>0</v>
      </c>
      <c r="G37" s="14">
        <v>0</v>
      </c>
      <c r="H37" s="14" t="s">
        <v>28</v>
      </c>
      <c r="I37" s="14">
        <v>0</v>
      </c>
      <c r="J37" s="14">
        <v>0</v>
      </c>
      <c r="K37" s="14" t="s">
        <v>28</v>
      </c>
      <c r="L37" s="14">
        <v>0</v>
      </c>
    </row>
    <row r="38" spans="1:12" ht="39.950000000000003" customHeight="1">
      <c r="A38" s="12">
        <v>8140</v>
      </c>
      <c r="B38" s="13" t="s">
        <v>680</v>
      </c>
      <c r="C38" s="12"/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</row>
    <row r="39" spans="1:12" ht="39.950000000000003" customHeight="1">
      <c r="A39" s="12"/>
      <c r="B39" s="13" t="s">
        <v>178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2" ht="39.950000000000003" customHeight="1">
      <c r="A40" s="12">
        <v>8141</v>
      </c>
      <c r="B40" s="13" t="s">
        <v>681</v>
      </c>
      <c r="C40" s="12" t="s">
        <v>673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</row>
    <row r="41" spans="1:12" ht="39.950000000000003" customHeight="1">
      <c r="A41" s="12"/>
      <c r="B41" s="13" t="s">
        <v>178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 ht="39.950000000000003" customHeight="1">
      <c r="A42" s="12">
        <v>8142</v>
      </c>
      <c r="B42" s="13" t="s">
        <v>682</v>
      </c>
      <c r="C42" s="12"/>
      <c r="D42" s="14">
        <v>0</v>
      </c>
      <c r="E42" s="14">
        <v>0</v>
      </c>
      <c r="F42" s="14" t="s">
        <v>28</v>
      </c>
      <c r="G42" s="14">
        <v>0</v>
      </c>
      <c r="H42" s="14">
        <v>0</v>
      </c>
      <c r="I42" s="14" t="s">
        <v>28</v>
      </c>
      <c r="J42" s="14">
        <v>0</v>
      </c>
      <c r="K42" s="14">
        <v>0</v>
      </c>
      <c r="L42" s="14" t="s">
        <v>28</v>
      </c>
    </row>
    <row r="43" spans="1:12" ht="39.950000000000003" customHeight="1">
      <c r="A43" s="12">
        <v>8143</v>
      </c>
      <c r="B43" s="13" t="s">
        <v>683</v>
      </c>
      <c r="C43" s="12"/>
      <c r="D43" s="14">
        <v>0</v>
      </c>
      <c r="E43" s="14">
        <v>0</v>
      </c>
      <c r="F43" s="14" t="s">
        <v>28</v>
      </c>
      <c r="G43" s="14">
        <v>0</v>
      </c>
      <c r="H43" s="14">
        <v>0</v>
      </c>
      <c r="I43" s="14" t="s">
        <v>28</v>
      </c>
      <c r="J43" s="14">
        <v>0</v>
      </c>
      <c r="K43" s="14">
        <v>0</v>
      </c>
      <c r="L43" s="14" t="s">
        <v>28</v>
      </c>
    </row>
    <row r="44" spans="1:12" ht="39.950000000000003" customHeight="1">
      <c r="A44" s="12">
        <v>8150</v>
      </c>
      <c r="B44" s="13" t="s">
        <v>684</v>
      </c>
      <c r="C44" s="12" t="s">
        <v>677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</row>
    <row r="45" spans="1:12" ht="39.950000000000003" customHeight="1">
      <c r="A45" s="12"/>
      <c r="B45" s="13" t="s">
        <v>178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 ht="39.950000000000003" customHeight="1">
      <c r="A46" s="12">
        <v>8151</v>
      </c>
      <c r="B46" s="13" t="s">
        <v>678</v>
      </c>
      <c r="C46" s="12"/>
      <c r="D46" s="14">
        <v>0</v>
      </c>
      <c r="E46" s="14">
        <v>0</v>
      </c>
      <c r="F46" s="14" t="s">
        <v>28</v>
      </c>
      <c r="G46" s="14">
        <v>0</v>
      </c>
      <c r="H46" s="14">
        <v>0</v>
      </c>
      <c r="I46" s="14" t="s">
        <v>28</v>
      </c>
      <c r="J46" s="14">
        <v>0</v>
      </c>
      <c r="K46" s="14">
        <v>0</v>
      </c>
      <c r="L46" s="14" t="s">
        <v>28</v>
      </c>
    </row>
    <row r="47" spans="1:12" ht="39.950000000000003" customHeight="1">
      <c r="A47" s="12">
        <v>8152</v>
      </c>
      <c r="B47" s="13" t="s">
        <v>685</v>
      </c>
      <c r="C47" s="12"/>
      <c r="D47" s="14">
        <v>0</v>
      </c>
      <c r="E47" s="14">
        <v>0</v>
      </c>
      <c r="F47" s="14" t="s">
        <v>28</v>
      </c>
      <c r="G47" s="14">
        <v>0</v>
      </c>
      <c r="H47" s="14">
        <v>0</v>
      </c>
      <c r="I47" s="14" t="s">
        <v>28</v>
      </c>
      <c r="J47" s="14">
        <v>0</v>
      </c>
      <c r="K47" s="14">
        <v>0</v>
      </c>
      <c r="L47" s="14" t="s">
        <v>28</v>
      </c>
    </row>
    <row r="48" spans="1:12" ht="39.950000000000003" customHeight="1">
      <c r="A48" s="12">
        <v>8160</v>
      </c>
      <c r="B48" s="13" t="s">
        <v>686</v>
      </c>
      <c r="C48" s="12"/>
      <c r="D48" s="14">
        <v>0</v>
      </c>
      <c r="E48" s="14">
        <v>0</v>
      </c>
      <c r="F48" s="14">
        <v>0</v>
      </c>
      <c r="G48" s="14">
        <v>571759485.79999995</v>
      </c>
      <c r="H48" s="14">
        <v>64980443</v>
      </c>
      <c r="I48" s="14">
        <v>506779042.80000001</v>
      </c>
      <c r="J48" s="14">
        <v>243264546.69999993</v>
      </c>
      <c r="K48" s="14">
        <v>-185629721.59999999</v>
      </c>
      <c r="L48" s="14">
        <v>428894268.30000001</v>
      </c>
    </row>
    <row r="49" spans="1:12" ht="39.950000000000003" customHeight="1">
      <c r="A49" s="12"/>
      <c r="B49" s="13" t="s">
        <v>176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ht="39.950000000000003" customHeight="1">
      <c r="A50" s="12">
        <v>8161</v>
      </c>
      <c r="B50" s="13" t="s">
        <v>687</v>
      </c>
      <c r="C50" s="12"/>
      <c r="D50" s="14">
        <v>0</v>
      </c>
      <c r="E50" s="14" t="s">
        <v>28</v>
      </c>
      <c r="F50" s="14">
        <v>0</v>
      </c>
      <c r="G50" s="14">
        <v>0</v>
      </c>
      <c r="H50" s="14" t="s">
        <v>28</v>
      </c>
      <c r="I50" s="14">
        <v>0</v>
      </c>
      <c r="J50" s="14">
        <v>0</v>
      </c>
      <c r="K50" s="14" t="s">
        <v>28</v>
      </c>
      <c r="L50" s="14">
        <v>0</v>
      </c>
    </row>
    <row r="51" spans="1:12" ht="39.950000000000003" customHeight="1">
      <c r="A51" s="12"/>
      <c r="B51" s="13" t="s">
        <v>178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ht="39.950000000000003" customHeight="1">
      <c r="A52" s="12">
        <v>8162</v>
      </c>
      <c r="B52" s="13" t="s">
        <v>688</v>
      </c>
      <c r="C52" s="12" t="s">
        <v>689</v>
      </c>
      <c r="D52" s="14">
        <v>0</v>
      </c>
      <c r="E52" s="14" t="s">
        <v>28</v>
      </c>
      <c r="F52" s="14"/>
      <c r="G52" s="14">
        <v>0</v>
      </c>
      <c r="H52" s="14" t="s">
        <v>28</v>
      </c>
      <c r="I52" s="14"/>
      <c r="J52" s="14">
        <v>0</v>
      </c>
      <c r="K52" s="14" t="s">
        <v>28</v>
      </c>
      <c r="L52" s="14"/>
    </row>
    <row r="53" spans="1:12" ht="39.950000000000003" customHeight="1">
      <c r="A53" s="12">
        <v>8163</v>
      </c>
      <c r="B53" s="13" t="s">
        <v>690</v>
      </c>
      <c r="C53" s="12" t="s">
        <v>689</v>
      </c>
      <c r="D53" s="14">
        <v>0</v>
      </c>
      <c r="E53" s="14" t="s">
        <v>28</v>
      </c>
      <c r="F53" s="14">
        <v>0</v>
      </c>
      <c r="G53" s="14">
        <v>0</v>
      </c>
      <c r="H53" s="14" t="s">
        <v>28</v>
      </c>
      <c r="I53" s="14">
        <v>0</v>
      </c>
      <c r="J53" s="14">
        <v>0</v>
      </c>
      <c r="K53" s="14" t="s">
        <v>28</v>
      </c>
      <c r="L53" s="14">
        <v>0</v>
      </c>
    </row>
    <row r="54" spans="1:12" ht="39.950000000000003" customHeight="1">
      <c r="A54" s="12">
        <v>8164</v>
      </c>
      <c r="B54" s="13" t="s">
        <v>691</v>
      </c>
      <c r="C54" s="12" t="s">
        <v>692</v>
      </c>
      <c r="D54" s="14">
        <v>0</v>
      </c>
      <c r="E54" s="14" t="s">
        <v>28</v>
      </c>
      <c r="F54" s="14">
        <v>0</v>
      </c>
      <c r="G54" s="14">
        <v>0</v>
      </c>
      <c r="H54" s="14" t="s">
        <v>28</v>
      </c>
      <c r="I54" s="14">
        <v>0</v>
      </c>
      <c r="J54" s="14">
        <v>0</v>
      </c>
      <c r="K54" s="14" t="s">
        <v>28</v>
      </c>
      <c r="L54" s="14">
        <v>0</v>
      </c>
    </row>
    <row r="55" spans="1:12" ht="39.950000000000003" customHeight="1">
      <c r="A55" s="12">
        <v>8170</v>
      </c>
      <c r="B55" s="13" t="s">
        <v>693</v>
      </c>
      <c r="C55" s="12"/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</row>
    <row r="56" spans="1:12" ht="39.950000000000003" customHeight="1">
      <c r="A56" s="12"/>
      <c r="B56" s="13" t="s">
        <v>178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 ht="39.950000000000003" customHeight="1">
      <c r="A57" s="12">
        <v>8171</v>
      </c>
      <c r="B57" s="13" t="s">
        <v>694</v>
      </c>
      <c r="C57" s="12" t="s">
        <v>695</v>
      </c>
      <c r="D57" s="14">
        <v>0</v>
      </c>
      <c r="E57" s="14">
        <v>0</v>
      </c>
      <c r="F57" s="14"/>
      <c r="G57" s="14">
        <v>0</v>
      </c>
      <c r="H57" s="14">
        <v>0</v>
      </c>
      <c r="I57" s="14"/>
      <c r="J57" s="14">
        <v>0</v>
      </c>
      <c r="K57" s="14">
        <v>0</v>
      </c>
      <c r="L57" s="14"/>
    </row>
    <row r="58" spans="1:12" ht="39.950000000000003" customHeight="1">
      <c r="A58" s="12">
        <v>8172</v>
      </c>
      <c r="B58" s="13" t="s">
        <v>696</v>
      </c>
      <c r="C58" s="12" t="s">
        <v>697</v>
      </c>
      <c r="D58" s="14">
        <v>0</v>
      </c>
      <c r="E58" s="14">
        <v>0</v>
      </c>
      <c r="F58" s="14"/>
      <c r="G58" s="14">
        <v>0</v>
      </c>
      <c r="H58" s="14">
        <v>0</v>
      </c>
      <c r="I58" s="14"/>
      <c r="J58" s="14">
        <v>0</v>
      </c>
      <c r="K58" s="14">
        <v>0</v>
      </c>
      <c r="L58" s="14"/>
    </row>
    <row r="59" spans="1:12" ht="39.950000000000003" customHeight="1">
      <c r="A59" s="12">
        <v>8190</v>
      </c>
      <c r="B59" s="13" t="s">
        <v>698</v>
      </c>
      <c r="C59" s="12"/>
      <c r="D59" s="14">
        <v>0</v>
      </c>
      <c r="E59" s="14">
        <v>0</v>
      </c>
      <c r="F59" s="14">
        <v>0</v>
      </c>
      <c r="G59" s="14">
        <v>571759485.79999995</v>
      </c>
      <c r="H59" s="14">
        <v>64980443</v>
      </c>
      <c r="I59" s="14">
        <v>506779042.80000001</v>
      </c>
      <c r="J59" s="14">
        <v>572701107.79999995</v>
      </c>
      <c r="K59" s="14">
        <v>64980443</v>
      </c>
      <c r="L59" s="14">
        <v>507720664.80000001</v>
      </c>
    </row>
    <row r="60" spans="1:12" ht="39.950000000000003" customHeight="1">
      <c r="A60" s="12"/>
      <c r="B60" s="13" t="s">
        <v>176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1:12" ht="39.950000000000003" customHeight="1">
      <c r="A61" s="12">
        <v>8191</v>
      </c>
      <c r="B61" s="13" t="s">
        <v>699</v>
      </c>
      <c r="C61" s="12" t="s">
        <v>700</v>
      </c>
      <c r="D61" s="14">
        <v>0</v>
      </c>
      <c r="E61" s="14">
        <v>0</v>
      </c>
      <c r="F61" s="14" t="s">
        <v>28</v>
      </c>
      <c r="G61" s="14">
        <v>467080023.30000001</v>
      </c>
      <c r="H61" s="14">
        <v>467080023.30000001</v>
      </c>
      <c r="I61" s="14" t="s">
        <v>28</v>
      </c>
      <c r="J61" s="14">
        <v>467080023.30000001</v>
      </c>
      <c r="K61" s="14">
        <v>467080023.30000001</v>
      </c>
      <c r="L61" s="14" t="s">
        <v>28</v>
      </c>
    </row>
    <row r="62" spans="1:12" ht="39.950000000000003" customHeight="1">
      <c r="A62" s="12"/>
      <c r="B62" s="13" t="s">
        <v>178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1:12" ht="39.950000000000003" customHeight="1">
      <c r="A63" s="12">
        <v>8192</v>
      </c>
      <c r="B63" s="13" t="s">
        <v>701</v>
      </c>
      <c r="C63" s="12"/>
      <c r="D63" s="14">
        <v>0</v>
      </c>
      <c r="E63" s="14">
        <v>0</v>
      </c>
      <c r="F63" s="14" t="s">
        <v>28</v>
      </c>
      <c r="G63" s="14">
        <v>64980443</v>
      </c>
      <c r="H63" s="14">
        <v>64980443</v>
      </c>
      <c r="I63" s="14" t="s">
        <v>28</v>
      </c>
      <c r="J63" s="14">
        <v>64980443</v>
      </c>
      <c r="K63" s="14">
        <v>64980443</v>
      </c>
      <c r="L63" s="14" t="s">
        <v>28</v>
      </c>
    </row>
    <row r="64" spans="1:12" ht="39.950000000000003" customHeight="1">
      <c r="A64" s="12">
        <v>8193</v>
      </c>
      <c r="B64" s="13" t="s">
        <v>702</v>
      </c>
      <c r="C64" s="12"/>
      <c r="D64" s="14">
        <v>0</v>
      </c>
      <c r="E64" s="14">
        <v>0</v>
      </c>
      <c r="F64" s="14" t="s">
        <v>28</v>
      </c>
      <c r="G64" s="14">
        <v>402099580.30000001</v>
      </c>
      <c r="H64" s="14">
        <v>402099580.30000001</v>
      </c>
      <c r="I64" s="14" t="s">
        <v>28</v>
      </c>
      <c r="J64" s="14">
        <v>402099580.30000001</v>
      </c>
      <c r="K64" s="14">
        <v>402099580.30000001</v>
      </c>
      <c r="L64" s="14" t="s">
        <v>28</v>
      </c>
    </row>
    <row r="65" spans="1:12" ht="39.950000000000003" customHeight="1">
      <c r="A65" s="12">
        <v>8194</v>
      </c>
      <c r="B65" s="13" t="s">
        <v>703</v>
      </c>
      <c r="C65" s="12" t="s">
        <v>704</v>
      </c>
      <c r="D65" s="14">
        <v>0</v>
      </c>
      <c r="E65" s="14">
        <v>0</v>
      </c>
      <c r="F65" s="14" t="s">
        <v>28</v>
      </c>
      <c r="G65" s="14">
        <v>467080023.30000001</v>
      </c>
      <c r="H65" s="14">
        <v>467080023.30000001</v>
      </c>
      <c r="I65" s="14" t="s">
        <v>28</v>
      </c>
      <c r="J65" s="14">
        <v>467080023.30000001</v>
      </c>
      <c r="K65" s="14">
        <v>467080023.30000001</v>
      </c>
      <c r="L65" s="14" t="s">
        <v>28</v>
      </c>
    </row>
    <row r="66" spans="1:12" ht="39.950000000000003" customHeight="1">
      <c r="A66" s="12">
        <v>8195</v>
      </c>
      <c r="B66" s="13" t="s">
        <v>705</v>
      </c>
      <c r="C66" s="12" t="s">
        <v>706</v>
      </c>
      <c r="D66" s="14">
        <v>0</v>
      </c>
      <c r="E66" s="14">
        <v>0</v>
      </c>
      <c r="F66" s="14" t="s">
        <v>28</v>
      </c>
      <c r="G66" s="14">
        <v>0</v>
      </c>
      <c r="H66" s="14">
        <v>0</v>
      </c>
      <c r="I66" s="14" t="s">
        <v>28</v>
      </c>
      <c r="J66" s="14">
        <v>0</v>
      </c>
      <c r="K66" s="14">
        <v>0</v>
      </c>
      <c r="L66" s="14" t="s">
        <v>28</v>
      </c>
    </row>
    <row r="67" spans="1:12" ht="39.950000000000003" customHeight="1">
      <c r="A67" s="12">
        <v>8196</v>
      </c>
      <c r="B67" s="13" t="s">
        <v>707</v>
      </c>
      <c r="C67" s="12" t="s">
        <v>708</v>
      </c>
      <c r="D67" s="14">
        <v>0</v>
      </c>
      <c r="E67" s="14">
        <v>0</v>
      </c>
      <c r="F67" s="14">
        <v>0</v>
      </c>
      <c r="G67" s="14">
        <v>506779042.80000001</v>
      </c>
      <c r="H67" s="14">
        <v>0</v>
      </c>
      <c r="I67" s="14">
        <v>506779042.80000001</v>
      </c>
      <c r="J67" s="14">
        <v>507720664.80000001</v>
      </c>
      <c r="K67" s="14">
        <v>0</v>
      </c>
      <c r="L67" s="14">
        <v>507720664.80000001</v>
      </c>
    </row>
    <row r="68" spans="1:12" ht="39.950000000000003" customHeight="1">
      <c r="A68" s="12"/>
      <c r="B68" s="13" t="s">
        <v>178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</row>
    <row r="69" spans="1:12" ht="39.950000000000003" customHeight="1">
      <c r="A69" s="12">
        <v>8197</v>
      </c>
      <c r="B69" s="13" t="s">
        <v>709</v>
      </c>
      <c r="C69" s="12"/>
      <c r="D69" s="14">
        <v>0</v>
      </c>
      <c r="E69" s="14" t="s">
        <v>28</v>
      </c>
      <c r="F69" s="14">
        <v>0</v>
      </c>
      <c r="G69" s="14">
        <v>104679462.5</v>
      </c>
      <c r="H69" s="14" t="s">
        <v>28</v>
      </c>
      <c r="I69" s="14">
        <v>104679462.5</v>
      </c>
      <c r="J69" s="14">
        <v>105621084.5</v>
      </c>
      <c r="K69" s="14" t="s">
        <v>28</v>
      </c>
      <c r="L69" s="14">
        <v>105621084.5</v>
      </c>
    </row>
    <row r="70" spans="1:12" ht="39.950000000000003" customHeight="1">
      <c r="A70" s="12"/>
      <c r="B70" s="13" t="s">
        <v>176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</row>
    <row r="71" spans="1:12" ht="39.950000000000003" customHeight="1">
      <c r="A71" s="12">
        <v>8198</v>
      </c>
      <c r="B71" s="13" t="s">
        <v>710</v>
      </c>
      <c r="C71" s="12" t="s">
        <v>711</v>
      </c>
      <c r="D71" s="14">
        <v>0</v>
      </c>
      <c r="E71" s="14" t="s">
        <v>28</v>
      </c>
      <c r="F71" s="14">
        <v>0</v>
      </c>
      <c r="G71" s="14">
        <v>104679462.5</v>
      </c>
      <c r="H71" s="14" t="s">
        <v>28</v>
      </c>
      <c r="I71" s="14">
        <v>104679462.5</v>
      </c>
      <c r="J71" s="14">
        <v>105621084.5</v>
      </c>
      <c r="K71" s="14" t="s">
        <v>28</v>
      </c>
      <c r="L71" s="14">
        <v>105621084.5</v>
      </c>
    </row>
    <row r="72" spans="1:12" ht="39.950000000000003" customHeight="1">
      <c r="A72" s="12">
        <v>8199</v>
      </c>
      <c r="B72" s="13" t="s">
        <v>712</v>
      </c>
      <c r="C72" s="12" t="s">
        <v>713</v>
      </c>
      <c r="D72" s="14">
        <v>0</v>
      </c>
      <c r="E72" s="14" t="s">
        <v>28</v>
      </c>
      <c r="F72" s="14">
        <v>0</v>
      </c>
      <c r="G72" s="14">
        <v>0</v>
      </c>
      <c r="H72" s="14" t="s">
        <v>28</v>
      </c>
      <c r="I72" s="14">
        <v>0</v>
      </c>
      <c r="J72" s="14">
        <v>0</v>
      </c>
      <c r="K72" s="14" t="s">
        <v>28</v>
      </c>
      <c r="L72" s="14">
        <v>0</v>
      </c>
    </row>
    <row r="73" spans="1:12" ht="39.950000000000003" customHeight="1">
      <c r="A73" s="12">
        <v>8200</v>
      </c>
      <c r="B73" s="13" t="s">
        <v>714</v>
      </c>
      <c r="C73" s="12"/>
      <c r="D73" s="14">
        <v>0</v>
      </c>
      <c r="E73" s="14" t="s">
        <v>28</v>
      </c>
      <c r="F73" s="14">
        <v>0</v>
      </c>
      <c r="G73" s="14">
        <v>402099580.30000001</v>
      </c>
      <c r="H73" s="14" t="s">
        <v>28</v>
      </c>
      <c r="I73" s="14">
        <v>402099580.30000001</v>
      </c>
      <c r="J73" s="14">
        <v>402099580.30000001</v>
      </c>
      <c r="K73" s="14" t="s">
        <v>28</v>
      </c>
      <c r="L73" s="14">
        <v>402099580.30000001</v>
      </c>
    </row>
    <row r="74" spans="1:12" ht="39.950000000000003" customHeight="1">
      <c r="A74" s="12">
        <v>8201</v>
      </c>
      <c r="B74" s="13" t="s">
        <v>715</v>
      </c>
      <c r="C74" s="12"/>
      <c r="D74" s="12" t="s">
        <v>28</v>
      </c>
      <c r="E74" s="12" t="s">
        <v>28</v>
      </c>
      <c r="F74" s="12" t="s">
        <v>28</v>
      </c>
      <c r="G74" s="12" t="s">
        <v>28</v>
      </c>
      <c r="H74" s="12" t="s">
        <v>28</v>
      </c>
      <c r="I74" s="12" t="s">
        <v>28</v>
      </c>
      <c r="J74" s="14">
        <v>0</v>
      </c>
      <c r="K74" s="14">
        <v>0</v>
      </c>
      <c r="L74" s="14">
        <v>0</v>
      </c>
    </row>
    <row r="75" spans="1:12" ht="39.950000000000003" customHeight="1">
      <c r="A75" s="12">
        <v>8202</v>
      </c>
      <c r="B75" s="13" t="s">
        <v>716</v>
      </c>
      <c r="C75" s="12"/>
      <c r="D75" s="14">
        <v>0</v>
      </c>
      <c r="E75" s="14" t="s">
        <v>28</v>
      </c>
      <c r="F75" s="14" t="s">
        <v>175</v>
      </c>
      <c r="G75" s="14">
        <v>0</v>
      </c>
      <c r="H75" s="14" t="s">
        <v>28</v>
      </c>
      <c r="I75" s="14" t="s">
        <v>175</v>
      </c>
      <c r="J75" s="14">
        <v>0</v>
      </c>
      <c r="K75" s="14">
        <v>0</v>
      </c>
      <c r="L75" s="14">
        <v>0</v>
      </c>
    </row>
    <row r="76" spans="1:12" ht="39.950000000000003" customHeight="1">
      <c r="A76" s="12">
        <v>8203</v>
      </c>
      <c r="B76" s="13" t="s">
        <v>717</v>
      </c>
      <c r="C76" s="12"/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-329436561.10000002</v>
      </c>
      <c r="K76" s="14">
        <v>-250610164.59999999</v>
      </c>
      <c r="L76" s="14">
        <v>-78826396.5</v>
      </c>
    </row>
    <row r="77" spans="1:12" ht="39.950000000000003" customHeight="1">
      <c r="A77" s="12">
        <v>8204</v>
      </c>
      <c r="B77" s="13" t="s">
        <v>718</v>
      </c>
      <c r="C77" s="12"/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/>
      <c r="L77" s="14"/>
    </row>
    <row r="78" spans="1:12" ht="39.950000000000003" customHeight="1">
      <c r="A78" s="12">
        <v>8300</v>
      </c>
      <c r="B78" s="13" t="s">
        <v>719</v>
      </c>
      <c r="C78" s="12"/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</row>
    <row r="79" spans="1:12" ht="39.950000000000003" customHeight="1">
      <c r="A79" s="12"/>
      <c r="B79" s="13" t="s">
        <v>176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</row>
    <row r="80" spans="1:12" ht="39.950000000000003" customHeight="1">
      <c r="A80" s="12">
        <v>8310</v>
      </c>
      <c r="B80" s="13" t="s">
        <v>720</v>
      </c>
      <c r="C80" s="12"/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</row>
    <row r="81" spans="1:12" ht="39.950000000000003" customHeight="1">
      <c r="A81" s="12"/>
      <c r="B81" s="13" t="s">
        <v>176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</row>
    <row r="82" spans="1:12" ht="39.950000000000003" customHeight="1">
      <c r="A82" s="12">
        <v>8311</v>
      </c>
      <c r="B82" s="13" t="s">
        <v>721</v>
      </c>
      <c r="C82" s="12"/>
      <c r="D82" s="14">
        <v>0</v>
      </c>
      <c r="E82" s="14" t="s">
        <v>28</v>
      </c>
      <c r="F82" s="14">
        <v>0</v>
      </c>
      <c r="G82" s="14">
        <v>0</v>
      </c>
      <c r="H82" s="14" t="s">
        <v>28</v>
      </c>
      <c r="I82" s="14">
        <v>0</v>
      </c>
      <c r="J82" s="14">
        <v>0</v>
      </c>
      <c r="K82" s="14" t="s">
        <v>28</v>
      </c>
      <c r="L82" s="14">
        <v>0</v>
      </c>
    </row>
    <row r="83" spans="1:12" ht="39.950000000000003" customHeight="1">
      <c r="A83" s="12"/>
      <c r="B83" s="13" t="s">
        <v>178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</row>
    <row r="84" spans="1:12" ht="39.950000000000003" customHeight="1">
      <c r="A84" s="12">
        <v>8312</v>
      </c>
      <c r="B84" s="13" t="s">
        <v>666</v>
      </c>
      <c r="C84" s="12" t="s">
        <v>722</v>
      </c>
      <c r="D84" s="14">
        <v>0</v>
      </c>
      <c r="E84" s="14" t="s">
        <v>28</v>
      </c>
      <c r="F84" s="14">
        <v>0</v>
      </c>
      <c r="G84" s="14">
        <v>0</v>
      </c>
      <c r="H84" s="14" t="s">
        <v>28</v>
      </c>
      <c r="I84" s="14">
        <v>0</v>
      </c>
      <c r="J84" s="14">
        <v>0</v>
      </c>
      <c r="K84" s="14" t="s">
        <v>28</v>
      </c>
      <c r="L84" s="14">
        <v>0</v>
      </c>
    </row>
    <row r="85" spans="1:12" ht="39.950000000000003" customHeight="1">
      <c r="A85" s="12">
        <v>8313</v>
      </c>
      <c r="B85" s="13" t="s">
        <v>668</v>
      </c>
      <c r="C85" s="12" t="s">
        <v>723</v>
      </c>
      <c r="D85" s="14">
        <v>0</v>
      </c>
      <c r="E85" s="14" t="s">
        <v>28</v>
      </c>
      <c r="F85" s="14"/>
      <c r="G85" s="14">
        <v>0</v>
      </c>
      <c r="H85" s="14" t="s">
        <v>28</v>
      </c>
      <c r="I85" s="14"/>
      <c r="J85" s="14">
        <v>0</v>
      </c>
      <c r="K85" s="14" t="s">
        <v>28</v>
      </c>
      <c r="L85" s="14"/>
    </row>
    <row r="86" spans="1:12" ht="39.950000000000003" customHeight="1">
      <c r="A86" s="12">
        <v>8320</v>
      </c>
      <c r="B86" s="13" t="s">
        <v>724</v>
      </c>
      <c r="C86" s="12"/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</row>
    <row r="87" spans="1:12" ht="39.950000000000003" customHeight="1">
      <c r="A87" s="12"/>
      <c r="B87" s="13" t="s">
        <v>176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1:12" ht="39.950000000000003" customHeight="1">
      <c r="A88" s="12">
        <v>8321</v>
      </c>
      <c r="B88" s="13" t="s">
        <v>725</v>
      </c>
      <c r="C88" s="12"/>
      <c r="D88" s="14">
        <v>0</v>
      </c>
      <c r="E88" s="14" t="s">
        <v>28</v>
      </c>
      <c r="F88" s="14">
        <v>0</v>
      </c>
      <c r="G88" s="14">
        <v>0</v>
      </c>
      <c r="H88" s="14" t="s">
        <v>28</v>
      </c>
      <c r="I88" s="14">
        <v>0</v>
      </c>
      <c r="J88" s="14">
        <v>0</v>
      </c>
      <c r="K88" s="14" t="s">
        <v>28</v>
      </c>
      <c r="L88" s="14">
        <v>0</v>
      </c>
    </row>
    <row r="89" spans="1:12" ht="39.950000000000003" customHeight="1">
      <c r="A89" s="12"/>
      <c r="B89" s="13" t="s">
        <v>178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1:12" ht="39.950000000000003" customHeight="1">
      <c r="A90" s="12">
        <v>8322</v>
      </c>
      <c r="B90" s="13" t="s">
        <v>726</v>
      </c>
      <c r="C90" s="12" t="s">
        <v>727</v>
      </c>
      <c r="D90" s="14">
        <v>0</v>
      </c>
      <c r="E90" s="14" t="s">
        <v>28</v>
      </c>
      <c r="F90" s="14">
        <v>0</v>
      </c>
      <c r="G90" s="14">
        <v>0</v>
      </c>
      <c r="H90" s="14" t="s">
        <v>28</v>
      </c>
      <c r="I90" s="14">
        <v>0</v>
      </c>
      <c r="J90" s="14">
        <v>0</v>
      </c>
      <c r="K90" s="14" t="s">
        <v>28</v>
      </c>
      <c r="L90" s="14">
        <v>0</v>
      </c>
    </row>
    <row r="91" spans="1:12" ht="39.950000000000003" customHeight="1">
      <c r="A91" s="12">
        <v>8330</v>
      </c>
      <c r="B91" s="13" t="s">
        <v>728</v>
      </c>
      <c r="C91" s="12" t="s">
        <v>729</v>
      </c>
      <c r="D91" s="14">
        <v>0</v>
      </c>
      <c r="E91" s="14" t="s">
        <v>28</v>
      </c>
      <c r="F91" s="14">
        <v>0</v>
      </c>
      <c r="G91" s="14">
        <v>0</v>
      </c>
      <c r="H91" s="14" t="s">
        <v>28</v>
      </c>
      <c r="I91" s="14">
        <v>0</v>
      </c>
      <c r="J91" s="14">
        <v>0</v>
      </c>
      <c r="K91" s="14" t="s">
        <v>28</v>
      </c>
      <c r="L91" s="14">
        <v>0</v>
      </c>
    </row>
    <row r="92" spans="1:12" ht="39.950000000000003" customHeight="1">
      <c r="A92" s="12">
        <v>8340</v>
      </c>
      <c r="B92" s="13" t="s">
        <v>730</v>
      </c>
      <c r="C92" s="12"/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</row>
    <row r="93" spans="1:12" ht="39.950000000000003" customHeight="1">
      <c r="A93" s="12"/>
      <c r="B93" s="13" t="s">
        <v>178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1:12" ht="39.950000000000003" customHeight="1">
      <c r="A94" s="12">
        <v>8341</v>
      </c>
      <c r="B94" s="13" t="s">
        <v>731</v>
      </c>
      <c r="C94" s="12" t="s">
        <v>727</v>
      </c>
      <c r="D94" s="14">
        <v>0</v>
      </c>
      <c r="E94" s="14">
        <v>0</v>
      </c>
      <c r="F94" s="14" t="s">
        <v>28</v>
      </c>
      <c r="G94" s="14">
        <v>0</v>
      </c>
      <c r="H94" s="14">
        <v>0</v>
      </c>
      <c r="I94" s="14" t="s">
        <v>28</v>
      </c>
      <c r="J94" s="14">
        <v>0</v>
      </c>
      <c r="K94" s="14">
        <v>0</v>
      </c>
      <c r="L94" s="14" t="s">
        <v>28</v>
      </c>
    </row>
    <row r="95" spans="1:12" ht="39.950000000000003" customHeight="1">
      <c r="A95" s="12">
        <v>8350</v>
      </c>
      <c r="B95" s="13" t="s">
        <v>732</v>
      </c>
      <c r="C95" s="12" t="s">
        <v>729</v>
      </c>
      <c r="D95" s="14">
        <v>0</v>
      </c>
      <c r="E95" s="14">
        <v>0</v>
      </c>
      <c r="F95" s="14" t="s">
        <v>28</v>
      </c>
      <c r="G95" s="14">
        <v>0</v>
      </c>
      <c r="H95" s="14">
        <v>0</v>
      </c>
      <c r="I95" s="14" t="s">
        <v>28</v>
      </c>
      <c r="J95" s="14">
        <v>0</v>
      </c>
      <c r="K95" s="14">
        <v>0</v>
      </c>
      <c r="L95" s="14" t="s">
        <v>28</v>
      </c>
    </row>
  </sheetData>
  <mergeCells count="9">
    <mergeCell ref="E13:F13"/>
    <mergeCell ref="H13:I13"/>
    <mergeCell ref="K13:L13"/>
    <mergeCell ref="A6:K6"/>
    <mergeCell ref="A7:L7"/>
    <mergeCell ref="A8:K8"/>
    <mergeCell ref="D12:F12"/>
    <mergeCell ref="G12:I12"/>
    <mergeCell ref="J12:L12"/>
  </mergeCells>
  <pageMargins left="1.9" right="0.7" top="0.75" bottom="0.7" header="0.5" footer="0.5"/>
  <pageSetup paperSize="9" orientation="portrait" verticalDpi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WUS114"/>
  <sheetViews>
    <sheetView view="pageBreakPreview" topLeftCell="B1" zoomScaleSheetLayoutView="100" workbookViewId="0">
      <selection activeCell="H2" sqref="H2"/>
    </sheetView>
  </sheetViews>
  <sheetFormatPr defaultRowHeight="13.5" customHeight="1"/>
  <cols>
    <col min="1" max="1" width="13.42578125" style="27" hidden="1" customWidth="1"/>
    <col min="2" max="2" width="3.42578125" style="28" customWidth="1"/>
    <col min="3" max="3" width="3.28515625" style="29" customWidth="1"/>
    <col min="4" max="4" width="2.85546875" style="30" customWidth="1"/>
    <col min="5" max="5" width="41.42578125" style="31" customWidth="1"/>
    <col min="6" max="6" width="8" style="32" customWidth="1"/>
    <col min="7" max="8" width="15.85546875" style="33" customWidth="1"/>
    <col min="9" max="9" width="9.140625" style="33"/>
    <col min="10" max="240" width="9.140625" style="27"/>
    <col min="241" max="241" width="9.140625" style="27" hidden="1" customWidth="1"/>
    <col min="242" max="242" width="3.42578125" style="27" customWidth="1"/>
    <col min="243" max="243" width="3.28515625" style="27" customWidth="1"/>
    <col min="244" max="244" width="2.85546875" style="27" customWidth="1"/>
    <col min="245" max="245" width="41.42578125" style="27" customWidth="1"/>
    <col min="246" max="246" width="8" style="27" customWidth="1"/>
    <col min="247" max="249" width="15.85546875" style="27" customWidth="1"/>
    <col min="250" max="250" width="9.7109375" style="27" bestFit="1" customWidth="1"/>
    <col min="251" max="251" width="10.140625" style="27" bestFit="1" customWidth="1"/>
    <col min="252" max="253" width="9.7109375" style="27" bestFit="1" customWidth="1"/>
    <col min="254" max="255" width="11.140625" style="27" bestFit="1" customWidth="1"/>
    <col min="256" max="256" width="11" style="27" bestFit="1" customWidth="1"/>
    <col min="257" max="257" width="10.5703125" style="27" bestFit="1" customWidth="1"/>
    <col min="258" max="496" width="9.140625" style="27"/>
    <col min="497" max="497" width="9.140625" style="27" hidden="1" customWidth="1"/>
    <col min="498" max="498" width="3.42578125" style="27" customWidth="1"/>
    <col min="499" max="499" width="3.28515625" style="27" customWidth="1"/>
    <col min="500" max="500" width="2.85546875" style="27" customWidth="1"/>
    <col min="501" max="501" width="41.42578125" style="27" customWidth="1"/>
    <col min="502" max="502" width="8" style="27" customWidth="1"/>
    <col min="503" max="505" width="15.85546875" style="27" customWidth="1"/>
    <col min="506" max="506" width="9.7109375" style="27" bestFit="1" customWidth="1"/>
    <col min="507" max="507" width="10.140625" style="27" bestFit="1" customWidth="1"/>
    <col min="508" max="509" width="9.7109375" style="27" bestFit="1" customWidth="1"/>
    <col min="510" max="511" width="11.140625" style="27" bestFit="1" customWidth="1"/>
    <col min="512" max="512" width="11" style="27" bestFit="1" customWidth="1"/>
    <col min="513" max="513" width="10.5703125" style="27" bestFit="1" customWidth="1"/>
    <col min="514" max="752" width="9.140625" style="27"/>
    <col min="753" max="753" width="9.140625" style="27" hidden="1" customWidth="1"/>
    <col min="754" max="754" width="3.42578125" style="27" customWidth="1"/>
    <col min="755" max="755" width="3.28515625" style="27" customWidth="1"/>
    <col min="756" max="756" width="2.85546875" style="27" customWidth="1"/>
    <col min="757" max="757" width="41.42578125" style="27" customWidth="1"/>
    <col min="758" max="758" width="8" style="27" customWidth="1"/>
    <col min="759" max="761" width="15.85546875" style="27" customWidth="1"/>
    <col min="762" max="762" width="9.7109375" style="27" bestFit="1" customWidth="1"/>
    <col min="763" max="763" width="10.140625" style="27" bestFit="1" customWidth="1"/>
    <col min="764" max="765" width="9.7109375" style="27" bestFit="1" customWidth="1"/>
    <col min="766" max="767" width="11.140625" style="27" bestFit="1" customWidth="1"/>
    <col min="768" max="768" width="11" style="27" bestFit="1" customWidth="1"/>
    <col min="769" max="769" width="10.5703125" style="27" bestFit="1" customWidth="1"/>
    <col min="770" max="1008" width="9.140625" style="27"/>
    <col min="1009" max="1009" width="9.140625" style="27" hidden="1" customWidth="1"/>
    <col min="1010" max="1010" width="3.42578125" style="27" customWidth="1"/>
    <col min="1011" max="1011" width="3.28515625" style="27" customWidth="1"/>
    <col min="1012" max="1012" width="2.85546875" style="27" customWidth="1"/>
    <col min="1013" max="1013" width="41.42578125" style="27" customWidth="1"/>
    <col min="1014" max="1014" width="8" style="27" customWidth="1"/>
    <col min="1015" max="1017" width="15.85546875" style="27" customWidth="1"/>
    <col min="1018" max="1018" width="9.7109375" style="27" bestFit="1" customWidth="1"/>
    <col min="1019" max="1019" width="10.140625" style="27" bestFit="1" customWidth="1"/>
    <col min="1020" max="1021" width="9.7109375" style="27" bestFit="1" customWidth="1"/>
    <col min="1022" max="1023" width="11.140625" style="27" bestFit="1" customWidth="1"/>
    <col min="1024" max="1024" width="11" style="27" bestFit="1" customWidth="1"/>
    <col min="1025" max="1025" width="10.5703125" style="27" bestFit="1" customWidth="1"/>
    <col min="1026" max="1264" width="9.140625" style="27"/>
    <col min="1265" max="1265" width="9.140625" style="27" hidden="1" customWidth="1"/>
    <col min="1266" max="1266" width="3.42578125" style="27" customWidth="1"/>
    <col min="1267" max="1267" width="3.28515625" style="27" customWidth="1"/>
    <col min="1268" max="1268" width="2.85546875" style="27" customWidth="1"/>
    <col min="1269" max="1269" width="41.42578125" style="27" customWidth="1"/>
    <col min="1270" max="1270" width="8" style="27" customWidth="1"/>
    <col min="1271" max="1273" width="15.85546875" style="27" customWidth="1"/>
    <col min="1274" max="1274" width="9.7109375" style="27" bestFit="1" customWidth="1"/>
    <col min="1275" max="1275" width="10.140625" style="27" bestFit="1" customWidth="1"/>
    <col min="1276" max="1277" width="9.7109375" style="27" bestFit="1" customWidth="1"/>
    <col min="1278" max="1279" width="11.140625" style="27" bestFit="1" customWidth="1"/>
    <col min="1280" max="1280" width="11" style="27" bestFit="1" customWidth="1"/>
    <col min="1281" max="1281" width="10.5703125" style="27" bestFit="1" customWidth="1"/>
    <col min="1282" max="1520" width="9.140625" style="27"/>
    <col min="1521" max="1521" width="9.140625" style="27" hidden="1" customWidth="1"/>
    <col min="1522" max="1522" width="3.42578125" style="27" customWidth="1"/>
    <col min="1523" max="1523" width="3.28515625" style="27" customWidth="1"/>
    <col min="1524" max="1524" width="2.85546875" style="27" customWidth="1"/>
    <col min="1525" max="1525" width="41.42578125" style="27" customWidth="1"/>
    <col min="1526" max="1526" width="8" style="27" customWidth="1"/>
    <col min="1527" max="1529" width="15.85546875" style="27" customWidth="1"/>
    <col min="1530" max="1530" width="9.7109375" style="27" bestFit="1" customWidth="1"/>
    <col min="1531" max="1531" width="10.140625" style="27" bestFit="1" customWidth="1"/>
    <col min="1532" max="1533" width="9.7109375" style="27" bestFit="1" customWidth="1"/>
    <col min="1534" max="1535" width="11.140625" style="27" bestFit="1" customWidth="1"/>
    <col min="1536" max="1536" width="11" style="27" bestFit="1" customWidth="1"/>
    <col min="1537" max="1537" width="10.5703125" style="27" bestFit="1" customWidth="1"/>
    <col min="1538" max="1776" width="9.140625" style="27"/>
    <col min="1777" max="1777" width="9.140625" style="27" hidden="1" customWidth="1"/>
    <col min="1778" max="1778" width="3.42578125" style="27" customWidth="1"/>
    <col min="1779" max="1779" width="3.28515625" style="27" customWidth="1"/>
    <col min="1780" max="1780" width="2.85546875" style="27" customWidth="1"/>
    <col min="1781" max="1781" width="41.42578125" style="27" customWidth="1"/>
    <col min="1782" max="1782" width="8" style="27" customWidth="1"/>
    <col min="1783" max="1785" width="15.85546875" style="27" customWidth="1"/>
    <col min="1786" max="1786" width="9.7109375" style="27" bestFit="1" customWidth="1"/>
    <col min="1787" max="1787" width="10.140625" style="27" bestFit="1" customWidth="1"/>
    <col min="1788" max="1789" width="9.7109375" style="27" bestFit="1" customWidth="1"/>
    <col min="1790" max="1791" width="11.140625" style="27" bestFit="1" customWidth="1"/>
    <col min="1792" max="1792" width="11" style="27" bestFit="1" customWidth="1"/>
    <col min="1793" max="1793" width="10.5703125" style="27" bestFit="1" customWidth="1"/>
    <col min="1794" max="2032" width="9.140625" style="27"/>
    <col min="2033" max="2033" width="9.140625" style="27" hidden="1" customWidth="1"/>
    <col min="2034" max="2034" width="3.42578125" style="27" customWidth="1"/>
    <col min="2035" max="2035" width="3.28515625" style="27" customWidth="1"/>
    <col min="2036" max="2036" width="2.85546875" style="27" customWidth="1"/>
    <col min="2037" max="2037" width="41.42578125" style="27" customWidth="1"/>
    <col min="2038" max="2038" width="8" style="27" customWidth="1"/>
    <col min="2039" max="2041" width="15.85546875" style="27" customWidth="1"/>
    <col min="2042" max="2042" width="9.7109375" style="27" bestFit="1" customWidth="1"/>
    <col min="2043" max="2043" width="10.140625" style="27" bestFit="1" customWidth="1"/>
    <col min="2044" max="2045" width="9.7109375" style="27" bestFit="1" customWidth="1"/>
    <col min="2046" max="2047" width="11.140625" style="27" bestFit="1" customWidth="1"/>
    <col min="2048" max="2048" width="11" style="27" bestFit="1" customWidth="1"/>
    <col min="2049" max="2049" width="10.5703125" style="27" bestFit="1" customWidth="1"/>
    <col min="2050" max="2288" width="9.140625" style="27"/>
    <col min="2289" max="2289" width="9.140625" style="27" hidden="1" customWidth="1"/>
    <col min="2290" max="2290" width="3.42578125" style="27" customWidth="1"/>
    <col min="2291" max="2291" width="3.28515625" style="27" customWidth="1"/>
    <col min="2292" max="2292" width="2.85546875" style="27" customWidth="1"/>
    <col min="2293" max="2293" width="41.42578125" style="27" customWidth="1"/>
    <col min="2294" max="2294" width="8" style="27" customWidth="1"/>
    <col min="2295" max="2297" width="15.85546875" style="27" customWidth="1"/>
    <col min="2298" max="2298" width="9.7109375" style="27" bestFit="1" customWidth="1"/>
    <col min="2299" max="2299" width="10.140625" style="27" bestFit="1" customWidth="1"/>
    <col min="2300" max="2301" width="9.7109375" style="27" bestFit="1" customWidth="1"/>
    <col min="2302" max="2303" width="11.140625" style="27" bestFit="1" customWidth="1"/>
    <col min="2304" max="2304" width="11" style="27" bestFit="1" customWidth="1"/>
    <col min="2305" max="2305" width="10.5703125" style="27" bestFit="1" customWidth="1"/>
    <col min="2306" max="2544" width="9.140625" style="27"/>
    <col min="2545" max="2545" width="9.140625" style="27" hidden="1" customWidth="1"/>
    <col min="2546" max="2546" width="3.42578125" style="27" customWidth="1"/>
    <col min="2547" max="2547" width="3.28515625" style="27" customWidth="1"/>
    <col min="2548" max="2548" width="2.85546875" style="27" customWidth="1"/>
    <col min="2549" max="2549" width="41.42578125" style="27" customWidth="1"/>
    <col min="2550" max="2550" width="8" style="27" customWidth="1"/>
    <col min="2551" max="2553" width="15.85546875" style="27" customWidth="1"/>
    <col min="2554" max="2554" width="9.7109375" style="27" bestFit="1" customWidth="1"/>
    <col min="2555" max="2555" width="10.140625" style="27" bestFit="1" customWidth="1"/>
    <col min="2556" max="2557" width="9.7109375" style="27" bestFit="1" customWidth="1"/>
    <col min="2558" max="2559" width="11.140625" style="27" bestFit="1" customWidth="1"/>
    <col min="2560" max="2560" width="11" style="27" bestFit="1" customWidth="1"/>
    <col min="2561" max="2561" width="10.5703125" style="27" bestFit="1" customWidth="1"/>
    <col min="2562" max="2800" width="9.140625" style="27"/>
    <col min="2801" max="2801" width="9.140625" style="27" hidden="1" customWidth="1"/>
    <col min="2802" max="2802" width="3.42578125" style="27" customWidth="1"/>
    <col min="2803" max="2803" width="3.28515625" style="27" customWidth="1"/>
    <col min="2804" max="2804" width="2.85546875" style="27" customWidth="1"/>
    <col min="2805" max="2805" width="41.42578125" style="27" customWidth="1"/>
    <col min="2806" max="2806" width="8" style="27" customWidth="1"/>
    <col min="2807" max="2809" width="15.85546875" style="27" customWidth="1"/>
    <col min="2810" max="2810" width="9.7109375" style="27" bestFit="1" customWidth="1"/>
    <col min="2811" max="2811" width="10.140625" style="27" bestFit="1" customWidth="1"/>
    <col min="2812" max="2813" width="9.7109375" style="27" bestFit="1" customWidth="1"/>
    <col min="2814" max="2815" width="11.140625" style="27" bestFit="1" customWidth="1"/>
    <col min="2816" max="2816" width="11" style="27" bestFit="1" customWidth="1"/>
    <col min="2817" max="2817" width="10.5703125" style="27" bestFit="1" customWidth="1"/>
    <col min="2818" max="3056" width="9.140625" style="27"/>
    <col min="3057" max="3057" width="9.140625" style="27" hidden="1" customWidth="1"/>
    <col min="3058" max="3058" width="3.42578125" style="27" customWidth="1"/>
    <col min="3059" max="3059" width="3.28515625" style="27" customWidth="1"/>
    <col min="3060" max="3060" width="2.85546875" style="27" customWidth="1"/>
    <col min="3061" max="3061" width="41.42578125" style="27" customWidth="1"/>
    <col min="3062" max="3062" width="8" style="27" customWidth="1"/>
    <col min="3063" max="3065" width="15.85546875" style="27" customWidth="1"/>
    <col min="3066" max="3066" width="9.7109375" style="27" bestFit="1" customWidth="1"/>
    <col min="3067" max="3067" width="10.140625" style="27" bestFit="1" customWidth="1"/>
    <col min="3068" max="3069" width="9.7109375" style="27" bestFit="1" customWidth="1"/>
    <col min="3070" max="3071" width="11.140625" style="27" bestFit="1" customWidth="1"/>
    <col min="3072" max="3072" width="11" style="27" bestFit="1" customWidth="1"/>
    <col min="3073" max="3073" width="10.5703125" style="27" bestFit="1" customWidth="1"/>
    <col min="3074" max="3312" width="9.140625" style="27"/>
    <col min="3313" max="3313" width="9.140625" style="27" hidden="1" customWidth="1"/>
    <col min="3314" max="3314" width="3.42578125" style="27" customWidth="1"/>
    <col min="3315" max="3315" width="3.28515625" style="27" customWidth="1"/>
    <col min="3316" max="3316" width="2.85546875" style="27" customWidth="1"/>
    <col min="3317" max="3317" width="41.42578125" style="27" customWidth="1"/>
    <col min="3318" max="3318" width="8" style="27" customWidth="1"/>
    <col min="3319" max="3321" width="15.85546875" style="27" customWidth="1"/>
    <col min="3322" max="3322" width="9.7109375" style="27" bestFit="1" customWidth="1"/>
    <col min="3323" max="3323" width="10.140625" style="27" bestFit="1" customWidth="1"/>
    <col min="3324" max="3325" width="9.7109375" style="27" bestFit="1" customWidth="1"/>
    <col min="3326" max="3327" width="11.140625" style="27" bestFit="1" customWidth="1"/>
    <col min="3328" max="3328" width="11" style="27" bestFit="1" customWidth="1"/>
    <col min="3329" max="3329" width="10.5703125" style="27" bestFit="1" customWidth="1"/>
    <col min="3330" max="3568" width="9.140625" style="27"/>
    <col min="3569" max="3569" width="9.140625" style="27" hidden="1" customWidth="1"/>
    <col min="3570" max="3570" width="3.42578125" style="27" customWidth="1"/>
    <col min="3571" max="3571" width="3.28515625" style="27" customWidth="1"/>
    <col min="3572" max="3572" width="2.85546875" style="27" customWidth="1"/>
    <col min="3573" max="3573" width="41.42578125" style="27" customWidth="1"/>
    <col min="3574" max="3574" width="8" style="27" customWidth="1"/>
    <col min="3575" max="3577" width="15.85546875" style="27" customWidth="1"/>
    <col min="3578" max="3578" width="9.7109375" style="27" bestFit="1" customWidth="1"/>
    <col min="3579" max="3579" width="10.140625" style="27" bestFit="1" customWidth="1"/>
    <col min="3580" max="3581" width="9.7109375" style="27" bestFit="1" customWidth="1"/>
    <col min="3582" max="3583" width="11.140625" style="27" bestFit="1" customWidth="1"/>
    <col min="3584" max="3584" width="11" style="27" bestFit="1" customWidth="1"/>
    <col min="3585" max="3585" width="10.5703125" style="27" bestFit="1" customWidth="1"/>
    <col min="3586" max="3824" width="9.140625" style="27"/>
    <col min="3825" max="3825" width="9.140625" style="27" hidden="1" customWidth="1"/>
    <col min="3826" max="3826" width="3.42578125" style="27" customWidth="1"/>
    <col min="3827" max="3827" width="3.28515625" style="27" customWidth="1"/>
    <col min="3828" max="3828" width="2.85546875" style="27" customWidth="1"/>
    <col min="3829" max="3829" width="41.42578125" style="27" customWidth="1"/>
    <col min="3830" max="3830" width="8" style="27" customWidth="1"/>
    <col min="3831" max="3833" width="15.85546875" style="27" customWidth="1"/>
    <col min="3834" max="3834" width="9.7109375" style="27" bestFit="1" customWidth="1"/>
    <col min="3835" max="3835" width="10.140625" style="27" bestFit="1" customWidth="1"/>
    <col min="3836" max="3837" width="9.7109375" style="27" bestFit="1" customWidth="1"/>
    <col min="3838" max="3839" width="11.140625" style="27" bestFit="1" customWidth="1"/>
    <col min="3840" max="3840" width="11" style="27" bestFit="1" customWidth="1"/>
    <col min="3841" max="3841" width="10.5703125" style="27" bestFit="1" customWidth="1"/>
    <col min="3842" max="4080" width="9.140625" style="27"/>
    <col min="4081" max="4081" width="9.140625" style="27" hidden="1" customWidth="1"/>
    <col min="4082" max="4082" width="3.42578125" style="27" customWidth="1"/>
    <col min="4083" max="4083" width="3.28515625" style="27" customWidth="1"/>
    <col min="4084" max="4084" width="2.85546875" style="27" customWidth="1"/>
    <col min="4085" max="4085" width="41.42578125" style="27" customWidth="1"/>
    <col min="4086" max="4086" width="8" style="27" customWidth="1"/>
    <col min="4087" max="4089" width="15.85546875" style="27" customWidth="1"/>
    <col min="4090" max="4090" width="9.7109375" style="27" bestFit="1" customWidth="1"/>
    <col min="4091" max="4091" width="10.140625" style="27" bestFit="1" customWidth="1"/>
    <col min="4092" max="4093" width="9.7109375" style="27" bestFit="1" customWidth="1"/>
    <col min="4094" max="4095" width="11.140625" style="27" bestFit="1" customWidth="1"/>
    <col min="4096" max="4096" width="11" style="27" bestFit="1" customWidth="1"/>
    <col min="4097" max="4097" width="10.5703125" style="27" bestFit="1" customWidth="1"/>
    <col min="4098" max="4336" width="9.140625" style="27"/>
    <col min="4337" max="4337" width="9.140625" style="27" hidden="1" customWidth="1"/>
    <col min="4338" max="4338" width="3.42578125" style="27" customWidth="1"/>
    <col min="4339" max="4339" width="3.28515625" style="27" customWidth="1"/>
    <col min="4340" max="4340" width="2.85546875" style="27" customWidth="1"/>
    <col min="4341" max="4341" width="41.42578125" style="27" customWidth="1"/>
    <col min="4342" max="4342" width="8" style="27" customWidth="1"/>
    <col min="4343" max="4345" width="15.85546875" style="27" customWidth="1"/>
    <col min="4346" max="4346" width="9.7109375" style="27" bestFit="1" customWidth="1"/>
    <col min="4347" max="4347" width="10.140625" style="27" bestFit="1" customWidth="1"/>
    <col min="4348" max="4349" width="9.7109375" style="27" bestFit="1" customWidth="1"/>
    <col min="4350" max="4351" width="11.140625" style="27" bestFit="1" customWidth="1"/>
    <col min="4352" max="4352" width="11" style="27" bestFit="1" customWidth="1"/>
    <col min="4353" max="4353" width="10.5703125" style="27" bestFit="1" customWidth="1"/>
    <col min="4354" max="4592" width="9.140625" style="27"/>
    <col min="4593" max="4593" width="9.140625" style="27" hidden="1" customWidth="1"/>
    <col min="4594" max="4594" width="3.42578125" style="27" customWidth="1"/>
    <col min="4595" max="4595" width="3.28515625" style="27" customWidth="1"/>
    <col min="4596" max="4596" width="2.85546875" style="27" customWidth="1"/>
    <col min="4597" max="4597" width="41.42578125" style="27" customWidth="1"/>
    <col min="4598" max="4598" width="8" style="27" customWidth="1"/>
    <col min="4599" max="4601" width="15.85546875" style="27" customWidth="1"/>
    <col min="4602" max="4602" width="9.7109375" style="27" bestFit="1" customWidth="1"/>
    <col min="4603" max="4603" width="10.140625" style="27" bestFit="1" customWidth="1"/>
    <col min="4604" max="4605" width="9.7109375" style="27" bestFit="1" customWidth="1"/>
    <col min="4606" max="4607" width="11.140625" style="27" bestFit="1" customWidth="1"/>
    <col min="4608" max="4608" width="11" style="27" bestFit="1" customWidth="1"/>
    <col min="4609" max="4609" width="10.5703125" style="27" bestFit="1" customWidth="1"/>
    <col min="4610" max="4848" width="9.140625" style="27"/>
    <col min="4849" max="4849" width="9.140625" style="27" hidden="1" customWidth="1"/>
    <col min="4850" max="4850" width="3.42578125" style="27" customWidth="1"/>
    <col min="4851" max="4851" width="3.28515625" style="27" customWidth="1"/>
    <col min="4852" max="4852" width="2.85546875" style="27" customWidth="1"/>
    <col min="4853" max="4853" width="41.42578125" style="27" customWidth="1"/>
    <col min="4854" max="4854" width="8" style="27" customWidth="1"/>
    <col min="4855" max="4857" width="15.85546875" style="27" customWidth="1"/>
    <col min="4858" max="4858" width="9.7109375" style="27" bestFit="1" customWidth="1"/>
    <col min="4859" max="4859" width="10.140625" style="27" bestFit="1" customWidth="1"/>
    <col min="4860" max="4861" width="9.7109375" style="27" bestFit="1" customWidth="1"/>
    <col min="4862" max="4863" width="11.140625" style="27" bestFit="1" customWidth="1"/>
    <col min="4864" max="4864" width="11" style="27" bestFit="1" customWidth="1"/>
    <col min="4865" max="4865" width="10.5703125" style="27" bestFit="1" customWidth="1"/>
    <col min="4866" max="5104" width="9.140625" style="27"/>
    <col min="5105" max="5105" width="9.140625" style="27" hidden="1" customWidth="1"/>
    <col min="5106" max="5106" width="3.42578125" style="27" customWidth="1"/>
    <col min="5107" max="5107" width="3.28515625" style="27" customWidth="1"/>
    <col min="5108" max="5108" width="2.85546875" style="27" customWidth="1"/>
    <col min="5109" max="5109" width="41.42578125" style="27" customWidth="1"/>
    <col min="5110" max="5110" width="8" style="27" customWidth="1"/>
    <col min="5111" max="5113" width="15.85546875" style="27" customWidth="1"/>
    <col min="5114" max="5114" width="9.7109375" style="27" bestFit="1" customWidth="1"/>
    <col min="5115" max="5115" width="10.140625" style="27" bestFit="1" customWidth="1"/>
    <col min="5116" max="5117" width="9.7109375" style="27" bestFit="1" customWidth="1"/>
    <col min="5118" max="5119" width="11.140625" style="27" bestFit="1" customWidth="1"/>
    <col min="5120" max="5120" width="11" style="27" bestFit="1" customWidth="1"/>
    <col min="5121" max="5121" width="10.5703125" style="27" bestFit="1" customWidth="1"/>
    <col min="5122" max="5360" width="9.140625" style="27"/>
    <col min="5361" max="5361" width="9.140625" style="27" hidden="1" customWidth="1"/>
    <col min="5362" max="5362" width="3.42578125" style="27" customWidth="1"/>
    <col min="5363" max="5363" width="3.28515625" style="27" customWidth="1"/>
    <col min="5364" max="5364" width="2.85546875" style="27" customWidth="1"/>
    <col min="5365" max="5365" width="41.42578125" style="27" customWidth="1"/>
    <col min="5366" max="5366" width="8" style="27" customWidth="1"/>
    <col min="5367" max="5369" width="15.85546875" style="27" customWidth="1"/>
    <col min="5370" max="5370" width="9.7109375" style="27" bestFit="1" customWidth="1"/>
    <col min="5371" max="5371" width="10.140625" style="27" bestFit="1" customWidth="1"/>
    <col min="5372" max="5373" width="9.7109375" style="27" bestFit="1" customWidth="1"/>
    <col min="5374" max="5375" width="11.140625" style="27" bestFit="1" customWidth="1"/>
    <col min="5376" max="5376" width="11" style="27" bestFit="1" customWidth="1"/>
    <col min="5377" max="5377" width="10.5703125" style="27" bestFit="1" customWidth="1"/>
    <col min="5378" max="5616" width="9.140625" style="27"/>
    <col min="5617" max="5617" width="9.140625" style="27" hidden="1" customWidth="1"/>
    <col min="5618" max="5618" width="3.42578125" style="27" customWidth="1"/>
    <col min="5619" max="5619" width="3.28515625" style="27" customWidth="1"/>
    <col min="5620" max="5620" width="2.85546875" style="27" customWidth="1"/>
    <col min="5621" max="5621" width="41.42578125" style="27" customWidth="1"/>
    <col min="5622" max="5622" width="8" style="27" customWidth="1"/>
    <col min="5623" max="5625" width="15.85546875" style="27" customWidth="1"/>
    <col min="5626" max="5626" width="9.7109375" style="27" bestFit="1" customWidth="1"/>
    <col min="5627" max="5627" width="10.140625" style="27" bestFit="1" customWidth="1"/>
    <col min="5628" max="5629" width="9.7109375" style="27" bestFit="1" customWidth="1"/>
    <col min="5630" max="5631" width="11.140625" style="27" bestFit="1" customWidth="1"/>
    <col min="5632" max="5632" width="11" style="27" bestFit="1" customWidth="1"/>
    <col min="5633" max="5633" width="10.5703125" style="27" bestFit="1" customWidth="1"/>
    <col min="5634" max="5872" width="9.140625" style="27"/>
    <col min="5873" max="5873" width="9.140625" style="27" hidden="1" customWidth="1"/>
    <col min="5874" max="5874" width="3.42578125" style="27" customWidth="1"/>
    <col min="5875" max="5875" width="3.28515625" style="27" customWidth="1"/>
    <col min="5876" max="5876" width="2.85546875" style="27" customWidth="1"/>
    <col min="5877" max="5877" width="41.42578125" style="27" customWidth="1"/>
    <col min="5878" max="5878" width="8" style="27" customWidth="1"/>
    <col min="5879" max="5881" width="15.85546875" style="27" customWidth="1"/>
    <col min="5882" max="5882" width="9.7109375" style="27" bestFit="1" customWidth="1"/>
    <col min="5883" max="5883" width="10.140625" style="27" bestFit="1" customWidth="1"/>
    <col min="5884" max="5885" width="9.7109375" style="27" bestFit="1" customWidth="1"/>
    <col min="5886" max="5887" width="11.140625" style="27" bestFit="1" customWidth="1"/>
    <col min="5888" max="5888" width="11" style="27" bestFit="1" customWidth="1"/>
    <col min="5889" max="5889" width="10.5703125" style="27" bestFit="1" customWidth="1"/>
    <col min="5890" max="6128" width="9.140625" style="27"/>
    <col min="6129" max="6129" width="9.140625" style="27" hidden="1" customWidth="1"/>
    <col min="6130" max="6130" width="3.42578125" style="27" customWidth="1"/>
    <col min="6131" max="6131" width="3.28515625" style="27" customWidth="1"/>
    <col min="6132" max="6132" width="2.85546875" style="27" customWidth="1"/>
    <col min="6133" max="6133" width="41.42578125" style="27" customWidth="1"/>
    <col min="6134" max="6134" width="8" style="27" customWidth="1"/>
    <col min="6135" max="6137" width="15.85546875" style="27" customWidth="1"/>
    <col min="6138" max="6138" width="9.7109375" style="27" bestFit="1" customWidth="1"/>
    <col min="6139" max="6139" width="10.140625" style="27" bestFit="1" customWidth="1"/>
    <col min="6140" max="6141" width="9.7109375" style="27" bestFit="1" customWidth="1"/>
    <col min="6142" max="6143" width="11.140625" style="27" bestFit="1" customWidth="1"/>
    <col min="6144" max="6144" width="11" style="27" bestFit="1" customWidth="1"/>
    <col min="6145" max="6145" width="10.5703125" style="27" bestFit="1" customWidth="1"/>
    <col min="6146" max="6384" width="9.140625" style="27"/>
    <col min="6385" max="6385" width="9.140625" style="27" hidden="1" customWidth="1"/>
    <col min="6386" max="6386" width="3.42578125" style="27" customWidth="1"/>
    <col min="6387" max="6387" width="3.28515625" style="27" customWidth="1"/>
    <col min="6388" max="6388" width="2.85546875" style="27" customWidth="1"/>
    <col min="6389" max="6389" width="41.42578125" style="27" customWidth="1"/>
    <col min="6390" max="6390" width="8" style="27" customWidth="1"/>
    <col min="6391" max="6393" width="15.85546875" style="27" customWidth="1"/>
    <col min="6394" max="6394" width="9.7109375" style="27" bestFit="1" customWidth="1"/>
    <col min="6395" max="6395" width="10.140625" style="27" bestFit="1" customWidth="1"/>
    <col min="6396" max="6397" width="9.7109375" style="27" bestFit="1" customWidth="1"/>
    <col min="6398" max="6399" width="11.140625" style="27" bestFit="1" customWidth="1"/>
    <col min="6400" max="6400" width="11" style="27" bestFit="1" customWidth="1"/>
    <col min="6401" max="6401" width="10.5703125" style="27" bestFit="1" customWidth="1"/>
    <col min="6402" max="6640" width="9.140625" style="27"/>
    <col min="6641" max="6641" width="9.140625" style="27" hidden="1" customWidth="1"/>
    <col min="6642" max="6642" width="3.42578125" style="27" customWidth="1"/>
    <col min="6643" max="6643" width="3.28515625" style="27" customWidth="1"/>
    <col min="6644" max="6644" width="2.85546875" style="27" customWidth="1"/>
    <col min="6645" max="6645" width="41.42578125" style="27" customWidth="1"/>
    <col min="6646" max="6646" width="8" style="27" customWidth="1"/>
    <col min="6647" max="6649" width="15.85546875" style="27" customWidth="1"/>
    <col min="6650" max="6650" width="9.7109375" style="27" bestFit="1" customWidth="1"/>
    <col min="6651" max="6651" width="10.140625" style="27" bestFit="1" customWidth="1"/>
    <col min="6652" max="6653" width="9.7109375" style="27" bestFit="1" customWidth="1"/>
    <col min="6654" max="6655" width="11.140625" style="27" bestFit="1" customWidth="1"/>
    <col min="6656" max="6656" width="11" style="27" bestFit="1" customWidth="1"/>
    <col min="6657" max="6657" width="10.5703125" style="27" bestFit="1" customWidth="1"/>
    <col min="6658" max="6896" width="9.140625" style="27"/>
    <col min="6897" max="6897" width="9.140625" style="27" hidden="1" customWidth="1"/>
    <col min="6898" max="6898" width="3.42578125" style="27" customWidth="1"/>
    <col min="6899" max="6899" width="3.28515625" style="27" customWidth="1"/>
    <col min="6900" max="6900" width="2.85546875" style="27" customWidth="1"/>
    <col min="6901" max="6901" width="41.42578125" style="27" customWidth="1"/>
    <col min="6902" max="6902" width="8" style="27" customWidth="1"/>
    <col min="6903" max="6905" width="15.85546875" style="27" customWidth="1"/>
    <col min="6906" max="6906" width="9.7109375" style="27" bestFit="1" customWidth="1"/>
    <col min="6907" max="6907" width="10.140625" style="27" bestFit="1" customWidth="1"/>
    <col min="6908" max="6909" width="9.7109375" style="27" bestFit="1" customWidth="1"/>
    <col min="6910" max="6911" width="11.140625" style="27" bestFit="1" customWidth="1"/>
    <col min="6912" max="6912" width="11" style="27" bestFit="1" customWidth="1"/>
    <col min="6913" max="6913" width="10.5703125" style="27" bestFit="1" customWidth="1"/>
    <col min="6914" max="7152" width="9.140625" style="27"/>
    <col min="7153" max="7153" width="9.140625" style="27" hidden="1" customWidth="1"/>
    <col min="7154" max="7154" width="3.42578125" style="27" customWidth="1"/>
    <col min="7155" max="7155" width="3.28515625" style="27" customWidth="1"/>
    <col min="7156" max="7156" width="2.85546875" style="27" customWidth="1"/>
    <col min="7157" max="7157" width="41.42578125" style="27" customWidth="1"/>
    <col min="7158" max="7158" width="8" style="27" customWidth="1"/>
    <col min="7159" max="7161" width="15.85546875" style="27" customWidth="1"/>
    <col min="7162" max="7162" width="9.7109375" style="27" bestFit="1" customWidth="1"/>
    <col min="7163" max="7163" width="10.140625" style="27" bestFit="1" customWidth="1"/>
    <col min="7164" max="7165" width="9.7109375" style="27" bestFit="1" customWidth="1"/>
    <col min="7166" max="7167" width="11.140625" style="27" bestFit="1" customWidth="1"/>
    <col min="7168" max="7168" width="11" style="27" bestFit="1" customWidth="1"/>
    <col min="7169" max="7169" width="10.5703125" style="27" bestFit="1" customWidth="1"/>
    <col min="7170" max="7408" width="9.140625" style="27"/>
    <col min="7409" max="7409" width="9.140625" style="27" hidden="1" customWidth="1"/>
    <col min="7410" max="7410" width="3.42578125" style="27" customWidth="1"/>
    <col min="7411" max="7411" width="3.28515625" style="27" customWidth="1"/>
    <col min="7412" max="7412" width="2.85546875" style="27" customWidth="1"/>
    <col min="7413" max="7413" width="41.42578125" style="27" customWidth="1"/>
    <col min="7414" max="7414" width="8" style="27" customWidth="1"/>
    <col min="7415" max="7417" width="15.85546875" style="27" customWidth="1"/>
    <col min="7418" max="7418" width="9.7109375" style="27" bestFit="1" customWidth="1"/>
    <col min="7419" max="7419" width="10.140625" style="27" bestFit="1" customWidth="1"/>
    <col min="7420" max="7421" width="9.7109375" style="27" bestFit="1" customWidth="1"/>
    <col min="7422" max="7423" width="11.140625" style="27" bestFit="1" customWidth="1"/>
    <col min="7424" max="7424" width="11" style="27" bestFit="1" customWidth="1"/>
    <col min="7425" max="7425" width="10.5703125" style="27" bestFit="1" customWidth="1"/>
    <col min="7426" max="7664" width="9.140625" style="27"/>
    <col min="7665" max="7665" width="9.140625" style="27" hidden="1" customWidth="1"/>
    <col min="7666" max="7666" width="3.42578125" style="27" customWidth="1"/>
    <col min="7667" max="7667" width="3.28515625" style="27" customWidth="1"/>
    <col min="7668" max="7668" width="2.85546875" style="27" customWidth="1"/>
    <col min="7669" max="7669" width="41.42578125" style="27" customWidth="1"/>
    <col min="7670" max="7670" width="8" style="27" customWidth="1"/>
    <col min="7671" max="7673" width="15.85546875" style="27" customWidth="1"/>
    <col min="7674" max="7674" width="9.7109375" style="27" bestFit="1" customWidth="1"/>
    <col min="7675" max="7675" width="10.140625" style="27" bestFit="1" customWidth="1"/>
    <col min="7676" max="7677" width="9.7109375" style="27" bestFit="1" customWidth="1"/>
    <col min="7678" max="7679" width="11.140625" style="27" bestFit="1" customWidth="1"/>
    <col min="7680" max="7680" width="11" style="27" bestFit="1" customWidth="1"/>
    <col min="7681" max="7681" width="10.5703125" style="27" bestFit="1" customWidth="1"/>
    <col min="7682" max="7920" width="9.140625" style="27"/>
    <col min="7921" max="7921" width="9.140625" style="27" hidden="1" customWidth="1"/>
    <col min="7922" max="7922" width="3.42578125" style="27" customWidth="1"/>
    <col min="7923" max="7923" width="3.28515625" style="27" customWidth="1"/>
    <col min="7924" max="7924" width="2.85546875" style="27" customWidth="1"/>
    <col min="7925" max="7925" width="41.42578125" style="27" customWidth="1"/>
    <col min="7926" max="7926" width="8" style="27" customWidth="1"/>
    <col min="7927" max="7929" width="15.85546875" style="27" customWidth="1"/>
    <col min="7930" max="7930" width="9.7109375" style="27" bestFit="1" customWidth="1"/>
    <col min="7931" max="7931" width="10.140625" style="27" bestFit="1" customWidth="1"/>
    <col min="7932" max="7933" width="9.7109375" style="27" bestFit="1" customWidth="1"/>
    <col min="7934" max="7935" width="11.140625" style="27" bestFit="1" customWidth="1"/>
    <col min="7936" max="7936" width="11" style="27" bestFit="1" customWidth="1"/>
    <col min="7937" max="7937" width="10.5703125" style="27" bestFit="1" customWidth="1"/>
    <col min="7938" max="8176" width="9.140625" style="27"/>
    <col min="8177" max="8177" width="9.140625" style="27" hidden="1" customWidth="1"/>
    <col min="8178" max="8178" width="3.42578125" style="27" customWidth="1"/>
    <col min="8179" max="8179" width="3.28515625" style="27" customWidth="1"/>
    <col min="8180" max="8180" width="2.85546875" style="27" customWidth="1"/>
    <col min="8181" max="8181" width="41.42578125" style="27" customWidth="1"/>
    <col min="8182" max="8182" width="8" style="27" customWidth="1"/>
    <col min="8183" max="8185" width="15.85546875" style="27" customWidth="1"/>
    <col min="8186" max="8186" width="9.7109375" style="27" bestFit="1" customWidth="1"/>
    <col min="8187" max="8187" width="10.140625" style="27" bestFit="1" customWidth="1"/>
    <col min="8188" max="8189" width="9.7109375" style="27" bestFit="1" customWidth="1"/>
    <col min="8190" max="8191" width="11.140625" style="27" bestFit="1" customWidth="1"/>
    <col min="8192" max="8192" width="11" style="27" bestFit="1" customWidth="1"/>
    <col min="8193" max="8193" width="10.5703125" style="27" bestFit="1" customWidth="1"/>
    <col min="8194" max="8432" width="9.140625" style="27"/>
    <col min="8433" max="8433" width="9.140625" style="27" hidden="1" customWidth="1"/>
    <col min="8434" max="8434" width="3.42578125" style="27" customWidth="1"/>
    <col min="8435" max="8435" width="3.28515625" style="27" customWidth="1"/>
    <col min="8436" max="8436" width="2.85546875" style="27" customWidth="1"/>
    <col min="8437" max="8437" width="41.42578125" style="27" customWidth="1"/>
    <col min="8438" max="8438" width="8" style="27" customWidth="1"/>
    <col min="8439" max="8441" width="15.85546875" style="27" customWidth="1"/>
    <col min="8442" max="8442" width="9.7109375" style="27" bestFit="1" customWidth="1"/>
    <col min="8443" max="8443" width="10.140625" style="27" bestFit="1" customWidth="1"/>
    <col min="8444" max="8445" width="9.7109375" style="27" bestFit="1" customWidth="1"/>
    <col min="8446" max="8447" width="11.140625" style="27" bestFit="1" customWidth="1"/>
    <col min="8448" max="8448" width="11" style="27" bestFit="1" customWidth="1"/>
    <col min="8449" max="8449" width="10.5703125" style="27" bestFit="1" customWidth="1"/>
    <col min="8450" max="8688" width="9.140625" style="27"/>
    <col min="8689" max="8689" width="9.140625" style="27" hidden="1" customWidth="1"/>
    <col min="8690" max="8690" width="3.42578125" style="27" customWidth="1"/>
    <col min="8691" max="8691" width="3.28515625" style="27" customWidth="1"/>
    <col min="8692" max="8692" width="2.85546875" style="27" customWidth="1"/>
    <col min="8693" max="8693" width="41.42578125" style="27" customWidth="1"/>
    <col min="8694" max="8694" width="8" style="27" customWidth="1"/>
    <col min="8695" max="8697" width="15.85546875" style="27" customWidth="1"/>
    <col min="8698" max="8698" width="9.7109375" style="27" bestFit="1" customWidth="1"/>
    <col min="8699" max="8699" width="10.140625" style="27" bestFit="1" customWidth="1"/>
    <col min="8700" max="8701" width="9.7109375" style="27" bestFit="1" customWidth="1"/>
    <col min="8702" max="8703" width="11.140625" style="27" bestFit="1" customWidth="1"/>
    <col min="8704" max="8704" width="11" style="27" bestFit="1" customWidth="1"/>
    <col min="8705" max="8705" width="10.5703125" style="27" bestFit="1" customWidth="1"/>
    <col min="8706" max="8944" width="9.140625" style="27"/>
    <col min="8945" max="8945" width="9.140625" style="27" hidden="1" customWidth="1"/>
    <col min="8946" max="8946" width="3.42578125" style="27" customWidth="1"/>
    <col min="8947" max="8947" width="3.28515625" style="27" customWidth="1"/>
    <col min="8948" max="8948" width="2.85546875" style="27" customWidth="1"/>
    <col min="8949" max="8949" width="41.42578125" style="27" customWidth="1"/>
    <col min="8950" max="8950" width="8" style="27" customWidth="1"/>
    <col min="8951" max="8953" width="15.85546875" style="27" customWidth="1"/>
    <col min="8954" max="8954" width="9.7109375" style="27" bestFit="1" customWidth="1"/>
    <col min="8955" max="8955" width="10.140625" style="27" bestFit="1" customWidth="1"/>
    <col min="8956" max="8957" width="9.7109375" style="27" bestFit="1" customWidth="1"/>
    <col min="8958" max="8959" width="11.140625" style="27" bestFit="1" customWidth="1"/>
    <col min="8960" max="8960" width="11" style="27" bestFit="1" customWidth="1"/>
    <col min="8961" max="8961" width="10.5703125" style="27" bestFit="1" customWidth="1"/>
    <col min="8962" max="9200" width="9.140625" style="27"/>
    <col min="9201" max="9201" width="9.140625" style="27" hidden="1" customWidth="1"/>
    <col min="9202" max="9202" width="3.42578125" style="27" customWidth="1"/>
    <col min="9203" max="9203" width="3.28515625" style="27" customWidth="1"/>
    <col min="9204" max="9204" width="2.85546875" style="27" customWidth="1"/>
    <col min="9205" max="9205" width="41.42578125" style="27" customWidth="1"/>
    <col min="9206" max="9206" width="8" style="27" customWidth="1"/>
    <col min="9207" max="9209" width="15.85546875" style="27" customWidth="1"/>
    <col min="9210" max="9210" width="9.7109375" style="27" bestFit="1" customWidth="1"/>
    <col min="9211" max="9211" width="10.140625" style="27" bestFit="1" customWidth="1"/>
    <col min="9212" max="9213" width="9.7109375" style="27" bestFit="1" customWidth="1"/>
    <col min="9214" max="9215" width="11.140625" style="27" bestFit="1" customWidth="1"/>
    <col min="9216" max="9216" width="11" style="27" bestFit="1" customWidth="1"/>
    <col min="9217" max="9217" width="10.5703125" style="27" bestFit="1" customWidth="1"/>
    <col min="9218" max="9456" width="9.140625" style="27"/>
    <col min="9457" max="9457" width="9.140625" style="27" hidden="1" customWidth="1"/>
    <col min="9458" max="9458" width="3.42578125" style="27" customWidth="1"/>
    <col min="9459" max="9459" width="3.28515625" style="27" customWidth="1"/>
    <col min="9460" max="9460" width="2.85546875" style="27" customWidth="1"/>
    <col min="9461" max="9461" width="41.42578125" style="27" customWidth="1"/>
    <col min="9462" max="9462" width="8" style="27" customWidth="1"/>
    <col min="9463" max="9465" width="15.85546875" style="27" customWidth="1"/>
    <col min="9466" max="9466" width="9.7109375" style="27" bestFit="1" customWidth="1"/>
    <col min="9467" max="9467" width="10.140625" style="27" bestFit="1" customWidth="1"/>
    <col min="9468" max="9469" width="9.7109375" style="27" bestFit="1" customWidth="1"/>
    <col min="9470" max="9471" width="11.140625" style="27" bestFit="1" customWidth="1"/>
    <col min="9472" max="9472" width="11" style="27" bestFit="1" customWidth="1"/>
    <col min="9473" max="9473" width="10.5703125" style="27" bestFit="1" customWidth="1"/>
    <col min="9474" max="9712" width="9.140625" style="27"/>
    <col min="9713" max="9713" width="9.140625" style="27" hidden="1" customWidth="1"/>
    <col min="9714" max="9714" width="3.42578125" style="27" customWidth="1"/>
    <col min="9715" max="9715" width="3.28515625" style="27" customWidth="1"/>
    <col min="9716" max="9716" width="2.85546875" style="27" customWidth="1"/>
    <col min="9717" max="9717" width="41.42578125" style="27" customWidth="1"/>
    <col min="9718" max="9718" width="8" style="27" customWidth="1"/>
    <col min="9719" max="9721" width="15.85546875" style="27" customWidth="1"/>
    <col min="9722" max="9722" width="9.7109375" style="27" bestFit="1" customWidth="1"/>
    <col min="9723" max="9723" width="10.140625" style="27" bestFit="1" customWidth="1"/>
    <col min="9724" max="9725" width="9.7109375" style="27" bestFit="1" customWidth="1"/>
    <col min="9726" max="9727" width="11.140625" style="27" bestFit="1" customWidth="1"/>
    <col min="9728" max="9728" width="11" style="27" bestFit="1" customWidth="1"/>
    <col min="9729" max="9729" width="10.5703125" style="27" bestFit="1" customWidth="1"/>
    <col min="9730" max="9968" width="9.140625" style="27"/>
    <col min="9969" max="9969" width="9.140625" style="27" hidden="1" customWidth="1"/>
    <col min="9970" max="9970" width="3.42578125" style="27" customWidth="1"/>
    <col min="9971" max="9971" width="3.28515625" style="27" customWidth="1"/>
    <col min="9972" max="9972" width="2.85546875" style="27" customWidth="1"/>
    <col min="9973" max="9973" width="41.42578125" style="27" customWidth="1"/>
    <col min="9974" max="9974" width="8" style="27" customWidth="1"/>
    <col min="9975" max="9977" width="15.85546875" style="27" customWidth="1"/>
    <col min="9978" max="9978" width="9.7109375" style="27" bestFit="1" customWidth="1"/>
    <col min="9979" max="9979" width="10.140625" style="27" bestFit="1" customWidth="1"/>
    <col min="9980" max="9981" width="9.7109375" style="27" bestFit="1" customWidth="1"/>
    <col min="9982" max="9983" width="11.140625" style="27" bestFit="1" customWidth="1"/>
    <col min="9984" max="9984" width="11" style="27" bestFit="1" customWidth="1"/>
    <col min="9985" max="9985" width="10.5703125" style="27" bestFit="1" customWidth="1"/>
    <col min="9986" max="10224" width="9.140625" style="27"/>
    <col min="10225" max="10225" width="9.140625" style="27" hidden="1" customWidth="1"/>
    <col min="10226" max="10226" width="3.42578125" style="27" customWidth="1"/>
    <col min="10227" max="10227" width="3.28515625" style="27" customWidth="1"/>
    <col min="10228" max="10228" width="2.85546875" style="27" customWidth="1"/>
    <col min="10229" max="10229" width="41.42578125" style="27" customWidth="1"/>
    <col min="10230" max="10230" width="8" style="27" customWidth="1"/>
    <col min="10231" max="10233" width="15.85546875" style="27" customWidth="1"/>
    <col min="10234" max="10234" width="9.7109375" style="27" bestFit="1" customWidth="1"/>
    <col min="10235" max="10235" width="10.140625" style="27" bestFit="1" customWidth="1"/>
    <col min="10236" max="10237" width="9.7109375" style="27" bestFit="1" customWidth="1"/>
    <col min="10238" max="10239" width="11.140625" style="27" bestFit="1" customWidth="1"/>
    <col min="10240" max="10240" width="11" style="27" bestFit="1" customWidth="1"/>
    <col min="10241" max="10241" width="10.5703125" style="27" bestFit="1" customWidth="1"/>
    <col min="10242" max="10480" width="9.140625" style="27"/>
    <col min="10481" max="10481" width="9.140625" style="27" hidden="1" customWidth="1"/>
    <col min="10482" max="10482" width="3.42578125" style="27" customWidth="1"/>
    <col min="10483" max="10483" width="3.28515625" style="27" customWidth="1"/>
    <col min="10484" max="10484" width="2.85546875" style="27" customWidth="1"/>
    <col min="10485" max="10485" width="41.42578125" style="27" customWidth="1"/>
    <col min="10486" max="10486" width="8" style="27" customWidth="1"/>
    <col min="10487" max="10489" width="15.85546875" style="27" customWidth="1"/>
    <col min="10490" max="10490" width="9.7109375" style="27" bestFit="1" customWidth="1"/>
    <col min="10491" max="10491" width="10.140625" style="27" bestFit="1" customWidth="1"/>
    <col min="10492" max="10493" width="9.7109375" style="27" bestFit="1" customWidth="1"/>
    <col min="10494" max="10495" width="11.140625" style="27" bestFit="1" customWidth="1"/>
    <col min="10496" max="10496" width="11" style="27" bestFit="1" customWidth="1"/>
    <col min="10497" max="10497" width="10.5703125" style="27" bestFit="1" customWidth="1"/>
    <col min="10498" max="10736" width="9.140625" style="27"/>
    <col min="10737" max="10737" width="9.140625" style="27" hidden="1" customWidth="1"/>
    <col min="10738" max="10738" width="3.42578125" style="27" customWidth="1"/>
    <col min="10739" max="10739" width="3.28515625" style="27" customWidth="1"/>
    <col min="10740" max="10740" width="2.85546875" style="27" customWidth="1"/>
    <col min="10741" max="10741" width="41.42578125" style="27" customWidth="1"/>
    <col min="10742" max="10742" width="8" style="27" customWidth="1"/>
    <col min="10743" max="10745" width="15.85546875" style="27" customWidth="1"/>
    <col min="10746" max="10746" width="9.7109375" style="27" bestFit="1" customWidth="1"/>
    <col min="10747" max="10747" width="10.140625" style="27" bestFit="1" customWidth="1"/>
    <col min="10748" max="10749" width="9.7109375" style="27" bestFit="1" customWidth="1"/>
    <col min="10750" max="10751" width="11.140625" style="27" bestFit="1" customWidth="1"/>
    <col min="10752" max="10752" width="11" style="27" bestFit="1" customWidth="1"/>
    <col min="10753" max="10753" width="10.5703125" style="27" bestFit="1" customWidth="1"/>
    <col min="10754" max="10992" width="9.140625" style="27"/>
    <col min="10993" max="10993" width="9.140625" style="27" hidden="1" customWidth="1"/>
    <col min="10994" max="10994" width="3.42578125" style="27" customWidth="1"/>
    <col min="10995" max="10995" width="3.28515625" style="27" customWidth="1"/>
    <col min="10996" max="10996" width="2.85546875" style="27" customWidth="1"/>
    <col min="10997" max="10997" width="41.42578125" style="27" customWidth="1"/>
    <col min="10998" max="10998" width="8" style="27" customWidth="1"/>
    <col min="10999" max="11001" width="15.85546875" style="27" customWidth="1"/>
    <col min="11002" max="11002" width="9.7109375" style="27" bestFit="1" customWidth="1"/>
    <col min="11003" max="11003" width="10.140625" style="27" bestFit="1" customWidth="1"/>
    <col min="11004" max="11005" width="9.7109375" style="27" bestFit="1" customWidth="1"/>
    <col min="11006" max="11007" width="11.140625" style="27" bestFit="1" customWidth="1"/>
    <col min="11008" max="11008" width="11" style="27" bestFit="1" customWidth="1"/>
    <col min="11009" max="11009" width="10.5703125" style="27" bestFit="1" customWidth="1"/>
    <col min="11010" max="11248" width="9.140625" style="27"/>
    <col min="11249" max="11249" width="9.140625" style="27" hidden="1" customWidth="1"/>
    <col min="11250" max="11250" width="3.42578125" style="27" customWidth="1"/>
    <col min="11251" max="11251" width="3.28515625" style="27" customWidth="1"/>
    <col min="11252" max="11252" width="2.85546875" style="27" customWidth="1"/>
    <col min="11253" max="11253" width="41.42578125" style="27" customWidth="1"/>
    <col min="11254" max="11254" width="8" style="27" customWidth="1"/>
    <col min="11255" max="11257" width="15.85546875" style="27" customWidth="1"/>
    <col min="11258" max="11258" width="9.7109375" style="27" bestFit="1" customWidth="1"/>
    <col min="11259" max="11259" width="10.140625" style="27" bestFit="1" customWidth="1"/>
    <col min="11260" max="11261" width="9.7109375" style="27" bestFit="1" customWidth="1"/>
    <col min="11262" max="11263" width="11.140625" style="27" bestFit="1" customWidth="1"/>
    <col min="11264" max="11264" width="11" style="27" bestFit="1" customWidth="1"/>
    <col min="11265" max="11265" width="10.5703125" style="27" bestFit="1" customWidth="1"/>
    <col min="11266" max="11504" width="9.140625" style="27"/>
    <col min="11505" max="11505" width="9.140625" style="27" hidden="1" customWidth="1"/>
    <col min="11506" max="11506" width="3.42578125" style="27" customWidth="1"/>
    <col min="11507" max="11507" width="3.28515625" style="27" customWidth="1"/>
    <col min="11508" max="11508" width="2.85546875" style="27" customWidth="1"/>
    <col min="11509" max="11509" width="41.42578125" style="27" customWidth="1"/>
    <col min="11510" max="11510" width="8" style="27" customWidth="1"/>
    <col min="11511" max="11513" width="15.85546875" style="27" customWidth="1"/>
    <col min="11514" max="11514" width="9.7109375" style="27" bestFit="1" customWidth="1"/>
    <col min="11515" max="11515" width="10.140625" style="27" bestFit="1" customWidth="1"/>
    <col min="11516" max="11517" width="9.7109375" style="27" bestFit="1" customWidth="1"/>
    <col min="11518" max="11519" width="11.140625" style="27" bestFit="1" customWidth="1"/>
    <col min="11520" max="11520" width="11" style="27" bestFit="1" customWidth="1"/>
    <col min="11521" max="11521" width="10.5703125" style="27" bestFit="1" customWidth="1"/>
    <col min="11522" max="11760" width="9.140625" style="27"/>
    <col min="11761" max="11761" width="9.140625" style="27" hidden="1" customWidth="1"/>
    <col min="11762" max="11762" width="3.42578125" style="27" customWidth="1"/>
    <col min="11763" max="11763" width="3.28515625" style="27" customWidth="1"/>
    <col min="11764" max="11764" width="2.85546875" style="27" customWidth="1"/>
    <col min="11765" max="11765" width="41.42578125" style="27" customWidth="1"/>
    <col min="11766" max="11766" width="8" style="27" customWidth="1"/>
    <col min="11767" max="11769" width="15.85546875" style="27" customWidth="1"/>
    <col min="11770" max="11770" width="9.7109375" style="27" bestFit="1" customWidth="1"/>
    <col min="11771" max="11771" width="10.140625" style="27" bestFit="1" customWidth="1"/>
    <col min="11772" max="11773" width="9.7109375" style="27" bestFit="1" customWidth="1"/>
    <col min="11774" max="11775" width="11.140625" style="27" bestFit="1" customWidth="1"/>
    <col min="11776" max="11776" width="11" style="27" bestFit="1" customWidth="1"/>
    <col min="11777" max="11777" width="10.5703125" style="27" bestFit="1" customWidth="1"/>
    <col min="11778" max="12016" width="9.140625" style="27"/>
    <col min="12017" max="12017" width="9.140625" style="27" hidden="1" customWidth="1"/>
    <col min="12018" max="12018" width="3.42578125" style="27" customWidth="1"/>
    <col min="12019" max="12019" width="3.28515625" style="27" customWidth="1"/>
    <col min="12020" max="12020" width="2.85546875" style="27" customWidth="1"/>
    <col min="12021" max="12021" width="41.42578125" style="27" customWidth="1"/>
    <col min="12022" max="12022" width="8" style="27" customWidth="1"/>
    <col min="12023" max="12025" width="15.85546875" style="27" customWidth="1"/>
    <col min="12026" max="12026" width="9.7109375" style="27" bestFit="1" customWidth="1"/>
    <col min="12027" max="12027" width="10.140625" style="27" bestFit="1" customWidth="1"/>
    <col min="12028" max="12029" width="9.7109375" style="27" bestFit="1" customWidth="1"/>
    <col min="12030" max="12031" width="11.140625" style="27" bestFit="1" customWidth="1"/>
    <col min="12032" max="12032" width="11" style="27" bestFit="1" customWidth="1"/>
    <col min="12033" max="12033" width="10.5703125" style="27" bestFit="1" customWidth="1"/>
    <col min="12034" max="12272" width="9.140625" style="27"/>
    <col min="12273" max="12273" width="9.140625" style="27" hidden="1" customWidth="1"/>
    <col min="12274" max="12274" width="3.42578125" style="27" customWidth="1"/>
    <col min="12275" max="12275" width="3.28515625" style="27" customWidth="1"/>
    <col min="12276" max="12276" width="2.85546875" style="27" customWidth="1"/>
    <col min="12277" max="12277" width="41.42578125" style="27" customWidth="1"/>
    <col min="12278" max="12278" width="8" style="27" customWidth="1"/>
    <col min="12279" max="12281" width="15.85546875" style="27" customWidth="1"/>
    <col min="12282" max="12282" width="9.7109375" style="27" bestFit="1" customWidth="1"/>
    <col min="12283" max="12283" width="10.140625" style="27" bestFit="1" customWidth="1"/>
    <col min="12284" max="12285" width="9.7109375" style="27" bestFit="1" customWidth="1"/>
    <col min="12286" max="12287" width="11.140625" style="27" bestFit="1" customWidth="1"/>
    <col min="12288" max="12288" width="11" style="27" bestFit="1" customWidth="1"/>
    <col min="12289" max="12289" width="10.5703125" style="27" bestFit="1" customWidth="1"/>
    <col min="12290" max="12528" width="9.140625" style="27"/>
    <col min="12529" max="12529" width="9.140625" style="27" hidden="1" customWidth="1"/>
    <col min="12530" max="12530" width="3.42578125" style="27" customWidth="1"/>
    <col min="12531" max="12531" width="3.28515625" style="27" customWidth="1"/>
    <col min="12532" max="12532" width="2.85546875" style="27" customWidth="1"/>
    <col min="12533" max="12533" width="41.42578125" style="27" customWidth="1"/>
    <col min="12534" max="12534" width="8" style="27" customWidth="1"/>
    <col min="12535" max="12537" width="15.85546875" style="27" customWidth="1"/>
    <col min="12538" max="12538" width="9.7109375" style="27" bestFit="1" customWidth="1"/>
    <col min="12539" max="12539" width="10.140625" style="27" bestFit="1" customWidth="1"/>
    <col min="12540" max="12541" width="9.7109375" style="27" bestFit="1" customWidth="1"/>
    <col min="12542" max="12543" width="11.140625" style="27" bestFit="1" customWidth="1"/>
    <col min="12544" max="12544" width="11" style="27" bestFit="1" customWidth="1"/>
    <col min="12545" max="12545" width="10.5703125" style="27" bestFit="1" customWidth="1"/>
    <col min="12546" max="12784" width="9.140625" style="27"/>
    <col min="12785" max="12785" width="9.140625" style="27" hidden="1" customWidth="1"/>
    <col min="12786" max="12786" width="3.42578125" style="27" customWidth="1"/>
    <col min="12787" max="12787" width="3.28515625" style="27" customWidth="1"/>
    <col min="12788" max="12788" width="2.85546875" style="27" customWidth="1"/>
    <col min="12789" max="12789" width="41.42578125" style="27" customWidth="1"/>
    <col min="12790" max="12790" width="8" style="27" customWidth="1"/>
    <col min="12791" max="12793" width="15.85546875" style="27" customWidth="1"/>
    <col min="12794" max="12794" width="9.7109375" style="27" bestFit="1" customWidth="1"/>
    <col min="12795" max="12795" width="10.140625" style="27" bestFit="1" customWidth="1"/>
    <col min="12796" max="12797" width="9.7109375" style="27" bestFit="1" customWidth="1"/>
    <col min="12798" max="12799" width="11.140625" style="27" bestFit="1" customWidth="1"/>
    <col min="12800" max="12800" width="11" style="27" bestFit="1" customWidth="1"/>
    <col min="12801" max="12801" width="10.5703125" style="27" bestFit="1" customWidth="1"/>
    <col min="12802" max="13040" width="9.140625" style="27"/>
    <col min="13041" max="13041" width="9.140625" style="27" hidden="1" customWidth="1"/>
    <col min="13042" max="13042" width="3.42578125" style="27" customWidth="1"/>
    <col min="13043" max="13043" width="3.28515625" style="27" customWidth="1"/>
    <col min="13044" max="13044" width="2.85546875" style="27" customWidth="1"/>
    <col min="13045" max="13045" width="41.42578125" style="27" customWidth="1"/>
    <col min="13046" max="13046" width="8" style="27" customWidth="1"/>
    <col min="13047" max="13049" width="15.85546875" style="27" customWidth="1"/>
    <col min="13050" max="13050" width="9.7109375" style="27" bestFit="1" customWidth="1"/>
    <col min="13051" max="13051" width="10.140625" style="27" bestFit="1" customWidth="1"/>
    <col min="13052" max="13053" width="9.7109375" style="27" bestFit="1" customWidth="1"/>
    <col min="13054" max="13055" width="11.140625" style="27" bestFit="1" customWidth="1"/>
    <col min="13056" max="13056" width="11" style="27" bestFit="1" customWidth="1"/>
    <col min="13057" max="13057" width="10.5703125" style="27" bestFit="1" customWidth="1"/>
    <col min="13058" max="13296" width="9.140625" style="27"/>
    <col min="13297" max="13297" width="9.140625" style="27" hidden="1" customWidth="1"/>
    <col min="13298" max="13298" width="3.42578125" style="27" customWidth="1"/>
    <col min="13299" max="13299" width="3.28515625" style="27" customWidth="1"/>
    <col min="13300" max="13300" width="2.85546875" style="27" customWidth="1"/>
    <col min="13301" max="13301" width="41.42578125" style="27" customWidth="1"/>
    <col min="13302" max="13302" width="8" style="27" customWidth="1"/>
    <col min="13303" max="13305" width="15.85546875" style="27" customWidth="1"/>
    <col min="13306" max="13306" width="9.7109375" style="27" bestFit="1" customWidth="1"/>
    <col min="13307" max="13307" width="10.140625" style="27" bestFit="1" customWidth="1"/>
    <col min="13308" max="13309" width="9.7109375" style="27" bestFit="1" customWidth="1"/>
    <col min="13310" max="13311" width="11.140625" style="27" bestFit="1" customWidth="1"/>
    <col min="13312" max="13312" width="11" style="27" bestFit="1" customWidth="1"/>
    <col min="13313" max="13313" width="10.5703125" style="27" bestFit="1" customWidth="1"/>
    <col min="13314" max="13552" width="9.140625" style="27"/>
    <col min="13553" max="13553" width="9.140625" style="27" hidden="1" customWidth="1"/>
    <col min="13554" max="13554" width="3.42578125" style="27" customWidth="1"/>
    <col min="13555" max="13555" width="3.28515625" style="27" customWidth="1"/>
    <col min="13556" max="13556" width="2.85546875" style="27" customWidth="1"/>
    <col min="13557" max="13557" width="41.42578125" style="27" customWidth="1"/>
    <col min="13558" max="13558" width="8" style="27" customWidth="1"/>
    <col min="13559" max="13561" width="15.85546875" style="27" customWidth="1"/>
    <col min="13562" max="13562" width="9.7109375" style="27" bestFit="1" customWidth="1"/>
    <col min="13563" max="13563" width="10.140625" style="27" bestFit="1" customWidth="1"/>
    <col min="13564" max="13565" width="9.7109375" style="27" bestFit="1" customWidth="1"/>
    <col min="13566" max="13567" width="11.140625" style="27" bestFit="1" customWidth="1"/>
    <col min="13568" max="13568" width="11" style="27" bestFit="1" customWidth="1"/>
    <col min="13569" max="13569" width="10.5703125" style="27" bestFit="1" customWidth="1"/>
    <col min="13570" max="13808" width="9.140625" style="27"/>
    <col min="13809" max="13809" width="9.140625" style="27" hidden="1" customWidth="1"/>
    <col min="13810" max="13810" width="3.42578125" style="27" customWidth="1"/>
    <col min="13811" max="13811" width="3.28515625" style="27" customWidth="1"/>
    <col min="13812" max="13812" width="2.85546875" style="27" customWidth="1"/>
    <col min="13813" max="13813" width="41.42578125" style="27" customWidth="1"/>
    <col min="13814" max="13814" width="8" style="27" customWidth="1"/>
    <col min="13815" max="13817" width="15.85546875" style="27" customWidth="1"/>
    <col min="13818" max="13818" width="9.7109375" style="27" bestFit="1" customWidth="1"/>
    <col min="13819" max="13819" width="10.140625" style="27" bestFit="1" customWidth="1"/>
    <col min="13820" max="13821" width="9.7109375" style="27" bestFit="1" customWidth="1"/>
    <col min="13822" max="13823" width="11.140625" style="27" bestFit="1" customWidth="1"/>
    <col min="13824" max="13824" width="11" style="27" bestFit="1" customWidth="1"/>
    <col min="13825" max="13825" width="10.5703125" style="27" bestFit="1" customWidth="1"/>
    <col min="13826" max="14064" width="9.140625" style="27"/>
    <col min="14065" max="14065" width="9.140625" style="27" hidden="1" customWidth="1"/>
    <col min="14066" max="14066" width="3.42578125" style="27" customWidth="1"/>
    <col min="14067" max="14067" width="3.28515625" style="27" customWidth="1"/>
    <col min="14068" max="14068" width="2.85546875" style="27" customWidth="1"/>
    <col min="14069" max="14069" width="41.42578125" style="27" customWidth="1"/>
    <col min="14070" max="14070" width="8" style="27" customWidth="1"/>
    <col min="14071" max="14073" width="15.85546875" style="27" customWidth="1"/>
    <col min="14074" max="14074" width="9.7109375" style="27" bestFit="1" customWidth="1"/>
    <col min="14075" max="14075" width="10.140625" style="27" bestFit="1" customWidth="1"/>
    <col min="14076" max="14077" width="9.7109375" style="27" bestFit="1" customWidth="1"/>
    <col min="14078" max="14079" width="11.140625" style="27" bestFit="1" customWidth="1"/>
    <col min="14080" max="14080" width="11" style="27" bestFit="1" customWidth="1"/>
    <col min="14081" max="14081" width="10.5703125" style="27" bestFit="1" customWidth="1"/>
    <col min="14082" max="14320" width="9.140625" style="27"/>
    <col min="14321" max="14321" width="9.140625" style="27" hidden="1" customWidth="1"/>
    <col min="14322" max="14322" width="3.42578125" style="27" customWidth="1"/>
    <col min="14323" max="14323" width="3.28515625" style="27" customWidth="1"/>
    <col min="14324" max="14324" width="2.85546875" style="27" customWidth="1"/>
    <col min="14325" max="14325" width="41.42578125" style="27" customWidth="1"/>
    <col min="14326" max="14326" width="8" style="27" customWidth="1"/>
    <col min="14327" max="14329" width="15.85546875" style="27" customWidth="1"/>
    <col min="14330" max="14330" width="9.7109375" style="27" bestFit="1" customWidth="1"/>
    <col min="14331" max="14331" width="10.140625" style="27" bestFit="1" customWidth="1"/>
    <col min="14332" max="14333" width="9.7109375" style="27" bestFit="1" customWidth="1"/>
    <col min="14334" max="14335" width="11.140625" style="27" bestFit="1" customWidth="1"/>
    <col min="14336" max="14336" width="11" style="27" bestFit="1" customWidth="1"/>
    <col min="14337" max="14337" width="10.5703125" style="27" bestFit="1" customWidth="1"/>
    <col min="14338" max="14576" width="9.140625" style="27"/>
    <col min="14577" max="14577" width="9.140625" style="27" hidden="1" customWidth="1"/>
    <col min="14578" max="14578" width="3.42578125" style="27" customWidth="1"/>
    <col min="14579" max="14579" width="3.28515625" style="27" customWidth="1"/>
    <col min="14580" max="14580" width="2.85546875" style="27" customWidth="1"/>
    <col min="14581" max="14581" width="41.42578125" style="27" customWidth="1"/>
    <col min="14582" max="14582" width="8" style="27" customWidth="1"/>
    <col min="14583" max="14585" width="15.85546875" style="27" customWidth="1"/>
    <col min="14586" max="14586" width="9.7109375" style="27" bestFit="1" customWidth="1"/>
    <col min="14587" max="14587" width="10.140625" style="27" bestFit="1" customWidth="1"/>
    <col min="14588" max="14589" width="9.7109375" style="27" bestFit="1" customWidth="1"/>
    <col min="14590" max="14591" width="11.140625" style="27" bestFit="1" customWidth="1"/>
    <col min="14592" max="14592" width="11" style="27" bestFit="1" customWidth="1"/>
    <col min="14593" max="14593" width="10.5703125" style="27" bestFit="1" customWidth="1"/>
    <col min="14594" max="14832" width="9.140625" style="27"/>
    <col min="14833" max="14833" width="9.140625" style="27" hidden="1" customWidth="1"/>
    <col min="14834" max="14834" width="3.42578125" style="27" customWidth="1"/>
    <col min="14835" max="14835" width="3.28515625" style="27" customWidth="1"/>
    <col min="14836" max="14836" width="2.85546875" style="27" customWidth="1"/>
    <col min="14837" max="14837" width="41.42578125" style="27" customWidth="1"/>
    <col min="14838" max="14838" width="8" style="27" customWidth="1"/>
    <col min="14839" max="14841" width="15.85546875" style="27" customWidth="1"/>
    <col min="14842" max="14842" width="9.7109375" style="27" bestFit="1" customWidth="1"/>
    <col min="14843" max="14843" width="10.140625" style="27" bestFit="1" customWidth="1"/>
    <col min="14844" max="14845" width="9.7109375" style="27" bestFit="1" customWidth="1"/>
    <col min="14846" max="14847" width="11.140625" style="27" bestFit="1" customWidth="1"/>
    <col min="14848" max="14848" width="11" style="27" bestFit="1" customWidth="1"/>
    <col min="14849" max="14849" width="10.5703125" style="27" bestFit="1" customWidth="1"/>
    <col min="14850" max="15088" width="9.140625" style="27"/>
    <col min="15089" max="15089" width="9.140625" style="27" hidden="1" customWidth="1"/>
    <col min="15090" max="15090" width="3.42578125" style="27" customWidth="1"/>
    <col min="15091" max="15091" width="3.28515625" style="27" customWidth="1"/>
    <col min="15092" max="15092" width="2.85546875" style="27" customWidth="1"/>
    <col min="15093" max="15093" width="41.42578125" style="27" customWidth="1"/>
    <col min="15094" max="15094" width="8" style="27" customWidth="1"/>
    <col min="15095" max="15097" width="15.85546875" style="27" customWidth="1"/>
    <col min="15098" max="15098" width="9.7109375" style="27" bestFit="1" customWidth="1"/>
    <col min="15099" max="15099" width="10.140625" style="27" bestFit="1" customWidth="1"/>
    <col min="15100" max="15101" width="9.7109375" style="27" bestFit="1" customWidth="1"/>
    <col min="15102" max="15103" width="11.140625" style="27" bestFit="1" customWidth="1"/>
    <col min="15104" max="15104" width="11" style="27" bestFit="1" customWidth="1"/>
    <col min="15105" max="15105" width="10.5703125" style="27" bestFit="1" customWidth="1"/>
    <col min="15106" max="15344" width="9.140625" style="27"/>
    <col min="15345" max="15345" width="9.140625" style="27" hidden="1" customWidth="1"/>
    <col min="15346" max="15346" width="3.42578125" style="27" customWidth="1"/>
    <col min="15347" max="15347" width="3.28515625" style="27" customWidth="1"/>
    <col min="15348" max="15348" width="2.85546875" style="27" customWidth="1"/>
    <col min="15349" max="15349" width="41.42578125" style="27" customWidth="1"/>
    <col min="15350" max="15350" width="8" style="27" customWidth="1"/>
    <col min="15351" max="15353" width="15.85546875" style="27" customWidth="1"/>
    <col min="15354" max="15354" width="9.7109375" style="27" bestFit="1" customWidth="1"/>
    <col min="15355" max="15355" width="10.140625" style="27" bestFit="1" customWidth="1"/>
    <col min="15356" max="15357" width="9.7109375" style="27" bestFit="1" customWidth="1"/>
    <col min="15358" max="15359" width="11.140625" style="27" bestFit="1" customWidth="1"/>
    <col min="15360" max="15360" width="11" style="27" bestFit="1" customWidth="1"/>
    <col min="15361" max="15361" width="10.5703125" style="27" bestFit="1" customWidth="1"/>
    <col min="15362" max="15600" width="9.140625" style="27"/>
    <col min="15601" max="15601" width="9.140625" style="27" hidden="1" customWidth="1"/>
    <col min="15602" max="15602" width="3.42578125" style="27" customWidth="1"/>
    <col min="15603" max="15603" width="3.28515625" style="27" customWidth="1"/>
    <col min="15604" max="15604" width="2.85546875" style="27" customWidth="1"/>
    <col min="15605" max="15605" width="41.42578125" style="27" customWidth="1"/>
    <col min="15606" max="15606" width="8" style="27" customWidth="1"/>
    <col min="15607" max="15609" width="15.85546875" style="27" customWidth="1"/>
    <col min="15610" max="15610" width="9.7109375" style="27" bestFit="1" customWidth="1"/>
    <col min="15611" max="15611" width="10.140625" style="27" bestFit="1" customWidth="1"/>
    <col min="15612" max="15613" width="9.7109375" style="27" bestFit="1" customWidth="1"/>
    <col min="15614" max="15615" width="11.140625" style="27" bestFit="1" customWidth="1"/>
    <col min="15616" max="15616" width="11" style="27" bestFit="1" customWidth="1"/>
    <col min="15617" max="15617" width="10.5703125" style="27" bestFit="1" customWidth="1"/>
    <col min="15618" max="15856" width="9.140625" style="27"/>
    <col min="15857" max="15857" width="9.140625" style="27" hidden="1" customWidth="1"/>
    <col min="15858" max="15858" width="3.42578125" style="27" customWidth="1"/>
    <col min="15859" max="15859" width="3.28515625" style="27" customWidth="1"/>
    <col min="15860" max="15860" width="2.85546875" style="27" customWidth="1"/>
    <col min="15861" max="15861" width="41.42578125" style="27" customWidth="1"/>
    <col min="15862" max="15862" width="8" style="27" customWidth="1"/>
    <col min="15863" max="15865" width="15.85546875" style="27" customWidth="1"/>
    <col min="15866" max="15866" width="9.7109375" style="27" bestFit="1" customWidth="1"/>
    <col min="15867" max="15867" width="10.140625" style="27" bestFit="1" customWidth="1"/>
    <col min="15868" max="15869" width="9.7109375" style="27" bestFit="1" customWidth="1"/>
    <col min="15870" max="15871" width="11.140625" style="27" bestFit="1" customWidth="1"/>
    <col min="15872" max="15872" width="11" style="27" bestFit="1" customWidth="1"/>
    <col min="15873" max="15873" width="10.5703125" style="27" bestFit="1" customWidth="1"/>
    <col min="15874" max="16112" width="9.140625" style="27"/>
    <col min="16113" max="16113" width="9.140625" style="27" hidden="1" customWidth="1"/>
    <col min="16114" max="16114" width="3.42578125" style="27" customWidth="1"/>
    <col min="16115" max="16115" width="3.28515625" style="27" customWidth="1"/>
    <col min="16116" max="16116" width="2.85546875" style="27" customWidth="1"/>
    <col min="16117" max="16117" width="41.42578125" style="27" customWidth="1"/>
    <col min="16118" max="16118" width="8" style="27" customWidth="1"/>
    <col min="16119" max="16121" width="15.85546875" style="27" customWidth="1"/>
    <col min="16122" max="16122" width="9.7109375" style="27" bestFit="1" customWidth="1"/>
    <col min="16123" max="16123" width="10.140625" style="27" bestFit="1" customWidth="1"/>
    <col min="16124" max="16125" width="9.7109375" style="27" bestFit="1" customWidth="1"/>
    <col min="16126" max="16127" width="11.140625" style="27" bestFit="1" customWidth="1"/>
    <col min="16128" max="16128" width="11" style="27" bestFit="1" customWidth="1"/>
    <col min="16129" max="16129" width="10.5703125" style="27" bestFit="1" customWidth="1"/>
    <col min="16130" max="16384" width="9.140625" style="27"/>
  </cols>
  <sheetData>
    <row r="1" spans="1:14" ht="15" customHeight="1">
      <c r="F1" s="34"/>
      <c r="G1" s="35"/>
      <c r="H1" s="36" t="s">
        <v>733</v>
      </c>
      <c r="I1" s="36"/>
    </row>
    <row r="2" spans="1:14" ht="15" customHeight="1">
      <c r="F2" s="34"/>
      <c r="G2" s="35"/>
      <c r="H2" s="37" t="s">
        <v>1</v>
      </c>
      <c r="I2" s="37"/>
    </row>
    <row r="3" spans="1:14" ht="15" customHeight="1">
      <c r="F3" s="34"/>
      <c r="G3" s="35"/>
      <c r="H3" s="36" t="s">
        <v>2</v>
      </c>
      <c r="I3" s="36"/>
    </row>
    <row r="4" spans="1:14" ht="12" customHeight="1">
      <c r="F4" s="34"/>
      <c r="G4" s="35"/>
      <c r="H4" s="37" t="s">
        <v>3</v>
      </c>
      <c r="I4" s="37"/>
    </row>
    <row r="5" spans="1:14" ht="18.75" customHeight="1">
      <c r="A5" s="194" t="s">
        <v>734</v>
      </c>
      <c r="B5" s="194"/>
      <c r="C5" s="194"/>
      <c r="D5" s="194"/>
      <c r="E5" s="194"/>
      <c r="F5" s="194"/>
      <c r="G5" s="194"/>
      <c r="H5" s="194"/>
      <c r="I5" s="27"/>
    </row>
    <row r="6" spans="1:14" ht="39" customHeight="1">
      <c r="A6" s="195" t="s">
        <v>735</v>
      </c>
      <c r="B6" s="195"/>
      <c r="C6" s="195"/>
      <c r="D6" s="195"/>
      <c r="E6" s="195"/>
      <c r="F6" s="195"/>
      <c r="G6" s="195"/>
      <c r="H6" s="195"/>
      <c r="I6" s="27"/>
      <c r="J6" s="38"/>
    </row>
    <row r="7" spans="1:14" ht="18" customHeight="1">
      <c r="A7" s="196"/>
      <c r="B7" s="196"/>
      <c r="C7" s="197"/>
      <c r="D7" s="197"/>
      <c r="E7" s="197"/>
      <c r="F7" s="197"/>
      <c r="G7" s="196" t="s">
        <v>736</v>
      </c>
      <c r="H7" s="196"/>
      <c r="I7" s="27"/>
      <c r="J7" s="38"/>
      <c r="K7" s="38"/>
    </row>
    <row r="8" spans="1:14" ht="18" customHeight="1">
      <c r="A8" s="185" t="s">
        <v>737</v>
      </c>
      <c r="B8" s="185" t="s">
        <v>159</v>
      </c>
      <c r="C8" s="188" t="s">
        <v>160</v>
      </c>
      <c r="D8" s="188" t="s">
        <v>161</v>
      </c>
      <c r="E8" s="180" t="s">
        <v>738</v>
      </c>
      <c r="F8" s="191" t="s">
        <v>739</v>
      </c>
      <c r="G8" s="180" t="s">
        <v>740</v>
      </c>
      <c r="H8" s="180" t="s">
        <v>741</v>
      </c>
      <c r="I8" s="180"/>
      <c r="J8" s="38"/>
    </row>
    <row r="9" spans="1:14" s="40" customFormat="1" ht="13.5" customHeight="1">
      <c r="A9" s="186"/>
      <c r="B9" s="186"/>
      <c r="C9" s="189"/>
      <c r="D9" s="189"/>
      <c r="E9" s="181"/>
      <c r="F9" s="192"/>
      <c r="G9" s="181"/>
      <c r="H9" s="181"/>
      <c r="I9" s="181"/>
    </row>
    <row r="10" spans="1:14" s="41" customFormat="1" ht="60.75" customHeight="1">
      <c r="A10" s="187"/>
      <c r="B10" s="187"/>
      <c r="C10" s="190"/>
      <c r="D10" s="190"/>
      <c r="E10" s="182"/>
      <c r="F10" s="193"/>
      <c r="G10" s="182"/>
      <c r="H10" s="182"/>
      <c r="I10" s="182"/>
      <c r="J10" s="42"/>
      <c r="K10" s="42"/>
      <c r="L10" s="42"/>
      <c r="M10" s="43"/>
    </row>
    <row r="11" spans="1:14" s="44" customFormat="1" ht="13.5" customHeight="1">
      <c r="A11" s="45">
        <v>1</v>
      </c>
      <c r="B11" s="45">
        <v>1</v>
      </c>
      <c r="C11" s="45">
        <v>2</v>
      </c>
      <c r="D11" s="45">
        <v>3</v>
      </c>
      <c r="E11" s="45">
        <v>4</v>
      </c>
      <c r="F11" s="45">
        <v>5</v>
      </c>
      <c r="G11" s="46">
        <v>7</v>
      </c>
      <c r="H11" s="46">
        <v>7</v>
      </c>
      <c r="I11" s="46"/>
      <c r="L11" s="47"/>
      <c r="M11" s="48"/>
    </row>
    <row r="12" spans="1:14" s="49" customFormat="1" ht="24.75" customHeight="1">
      <c r="A12" s="50"/>
      <c r="B12" s="51"/>
      <c r="C12" s="52"/>
      <c r="D12" s="52"/>
      <c r="E12" s="39" t="s">
        <v>742</v>
      </c>
      <c r="F12" s="53"/>
      <c r="G12" s="54">
        <f>+G13+G30+G35+G39+G47+G53+G57+G59+G68+G72+G75+G78+G83+G85+G87+G89+G91+G93+G95+G98+G100</f>
        <v>326268.42800000001</v>
      </c>
      <c r="H12" s="54">
        <f>+H13+H35+H39+H47+H53+H57+H59+H72+H75+H78+H85+H87+H89+H100+H91</f>
        <v>584016.40899999987</v>
      </c>
      <c r="I12" s="54"/>
      <c r="K12" s="47"/>
      <c r="L12" s="47"/>
    </row>
    <row r="13" spans="1:14" s="55" customFormat="1" ht="14.25" customHeight="1">
      <c r="A13" s="56"/>
      <c r="B13" s="57" t="s">
        <v>743</v>
      </c>
      <c r="C13" s="58">
        <v>1</v>
      </c>
      <c r="D13" s="58">
        <v>1</v>
      </c>
      <c r="E13" s="59" t="s">
        <v>744</v>
      </c>
      <c r="F13" s="60"/>
      <c r="G13" s="61">
        <f>+G14+G15+G16+G17+G19+G21+G22+G23+G24+G25+G26+G27+G28+G29</f>
        <v>16282.626000000002</v>
      </c>
      <c r="H13" s="61">
        <f>+H14+H15+H16+H17+H19+H21+H22+H23+H24+H25+H26+H27+H28+H29+H20+H18</f>
        <v>23206.929</v>
      </c>
      <c r="I13" s="61"/>
      <c r="J13" s="62"/>
      <c r="K13" s="62"/>
      <c r="N13" s="62"/>
    </row>
    <row r="14" spans="1:14" s="55" customFormat="1" ht="14.25" customHeight="1">
      <c r="A14" s="56"/>
      <c r="B14" s="57"/>
      <c r="C14" s="58"/>
      <c r="D14" s="58"/>
      <c r="E14" s="63" t="s">
        <v>745</v>
      </c>
      <c r="F14" s="64" t="s">
        <v>381</v>
      </c>
      <c r="G14" s="65"/>
      <c r="H14" s="65">
        <v>3684.8290000000002</v>
      </c>
      <c r="I14" s="65"/>
      <c r="J14" s="62"/>
      <c r="K14" s="62"/>
      <c r="N14" s="62"/>
    </row>
    <row r="15" spans="1:14" ht="13.5" customHeight="1">
      <c r="A15" s="66"/>
      <c r="B15" s="67"/>
      <c r="C15" s="68"/>
      <c r="D15" s="68"/>
      <c r="E15" s="63" t="s">
        <v>396</v>
      </c>
      <c r="F15" s="64" t="s">
        <v>397</v>
      </c>
      <c r="G15" s="65">
        <v>1946.0129999999999</v>
      </c>
      <c r="H15" s="65">
        <v>2433.1999999999998</v>
      </c>
      <c r="I15" s="65"/>
    </row>
    <row r="16" spans="1:14" ht="13.5" customHeight="1">
      <c r="A16" s="66"/>
      <c r="B16" s="67"/>
      <c r="C16" s="68"/>
      <c r="D16" s="68"/>
      <c r="E16" s="63" t="s">
        <v>398</v>
      </c>
      <c r="F16" s="64" t="s">
        <v>399</v>
      </c>
      <c r="G16" s="65">
        <v>5884.5839999999998</v>
      </c>
      <c r="H16" s="65">
        <v>5610.5</v>
      </c>
      <c r="I16" s="65"/>
    </row>
    <row r="17" spans="1:10" ht="13.5" customHeight="1">
      <c r="A17" s="66"/>
      <c r="B17" s="67"/>
      <c r="C17" s="68"/>
      <c r="D17" s="68"/>
      <c r="E17" s="63" t="s">
        <v>400</v>
      </c>
      <c r="F17" s="64" t="s">
        <v>401</v>
      </c>
      <c r="G17" s="65">
        <v>171.5</v>
      </c>
      <c r="H17" s="65">
        <v>543.5</v>
      </c>
      <c r="I17" s="65"/>
    </row>
    <row r="18" spans="1:10" ht="13.5" customHeight="1">
      <c r="A18" s="66"/>
      <c r="B18" s="67"/>
      <c r="C18" s="68"/>
      <c r="D18" s="68"/>
      <c r="E18" s="63" t="s">
        <v>746</v>
      </c>
      <c r="F18" s="64" t="s">
        <v>403</v>
      </c>
      <c r="G18" s="65"/>
      <c r="H18" s="65">
        <v>2636</v>
      </c>
      <c r="I18" s="65"/>
    </row>
    <row r="19" spans="1:10" s="49" customFormat="1" ht="13.5" customHeight="1">
      <c r="A19" s="66"/>
      <c r="B19" s="67"/>
      <c r="C19" s="68"/>
      <c r="D19" s="68"/>
      <c r="E19" s="69" t="s">
        <v>747</v>
      </c>
      <c r="F19" s="64" t="s">
        <v>434</v>
      </c>
      <c r="G19" s="65"/>
      <c r="H19" s="65">
        <v>2310</v>
      </c>
      <c r="I19" s="65"/>
    </row>
    <row r="20" spans="1:10" s="49" customFormat="1" ht="13.5" customHeight="1">
      <c r="A20" s="66"/>
      <c r="B20" s="67"/>
      <c r="C20" s="68"/>
      <c r="D20" s="68"/>
      <c r="E20" s="69" t="s">
        <v>748</v>
      </c>
      <c r="F20" s="64" t="s">
        <v>410</v>
      </c>
      <c r="G20" s="65"/>
      <c r="H20" s="65">
        <v>16</v>
      </c>
      <c r="I20" s="65"/>
    </row>
    <row r="21" spans="1:10" ht="16.5" customHeight="1">
      <c r="A21" s="66"/>
      <c r="B21" s="67"/>
      <c r="C21" s="68"/>
      <c r="D21" s="68"/>
      <c r="E21" s="63" t="s">
        <v>749</v>
      </c>
      <c r="F21" s="64" t="s">
        <v>423</v>
      </c>
      <c r="G21" s="65">
        <v>466</v>
      </c>
      <c r="H21" s="65">
        <v>295.8</v>
      </c>
      <c r="I21" s="65"/>
    </row>
    <row r="22" spans="1:10" ht="16.5" customHeight="1">
      <c r="A22" s="66"/>
      <c r="B22" s="67"/>
      <c r="C22" s="68"/>
      <c r="D22" s="68"/>
      <c r="E22" s="63" t="s">
        <v>428</v>
      </c>
      <c r="F22" s="64" t="s">
        <v>429</v>
      </c>
      <c r="G22" s="65">
        <v>3647.1</v>
      </c>
      <c r="H22" s="65">
        <v>2023.9</v>
      </c>
      <c r="I22" s="65"/>
      <c r="J22" s="38"/>
    </row>
    <row r="23" spans="1:10" ht="13.5" customHeight="1">
      <c r="A23" s="66"/>
      <c r="B23" s="67"/>
      <c r="C23" s="68"/>
      <c r="D23" s="68"/>
      <c r="E23" s="63" t="s">
        <v>750</v>
      </c>
      <c r="F23" s="64" t="s">
        <v>431</v>
      </c>
      <c r="G23" s="65">
        <v>480</v>
      </c>
      <c r="H23" s="65">
        <v>215</v>
      </c>
      <c r="I23" s="65"/>
    </row>
    <row r="24" spans="1:10" ht="27" customHeight="1">
      <c r="A24" s="66"/>
      <c r="B24" s="67"/>
      <c r="C24" s="68"/>
      <c r="D24" s="68"/>
      <c r="E24" s="63" t="s">
        <v>751</v>
      </c>
      <c r="F24" s="64" t="s">
        <v>439</v>
      </c>
      <c r="G24" s="65">
        <v>44</v>
      </c>
      <c r="H24" s="65">
        <v>194</v>
      </c>
      <c r="I24" s="65"/>
    </row>
    <row r="25" spans="1:10" ht="13.5" customHeight="1">
      <c r="A25" s="66"/>
      <c r="B25" s="67"/>
      <c r="C25" s="68"/>
      <c r="D25" s="68"/>
      <c r="E25" s="63" t="s">
        <v>447</v>
      </c>
      <c r="F25" s="64" t="s">
        <v>448</v>
      </c>
      <c r="G25" s="65">
        <v>628.75400000000002</v>
      </c>
      <c r="H25" s="65">
        <v>1000.7</v>
      </c>
      <c r="I25" s="65"/>
    </row>
    <row r="26" spans="1:10" ht="13.5" customHeight="1">
      <c r="A26" s="66"/>
      <c r="B26" s="67"/>
      <c r="C26" s="68"/>
      <c r="D26" s="68"/>
      <c r="E26" s="63" t="s">
        <v>455</v>
      </c>
      <c r="F26" s="64" t="s">
        <v>456</v>
      </c>
      <c r="G26" s="65">
        <v>472</v>
      </c>
      <c r="H26" s="65">
        <v>1581.8</v>
      </c>
      <c r="I26" s="65"/>
    </row>
    <row r="27" spans="1:10" ht="13.5" customHeight="1">
      <c r="A27" s="66"/>
      <c r="B27" s="67"/>
      <c r="C27" s="68"/>
      <c r="D27" s="68"/>
      <c r="E27" s="63" t="s">
        <v>545</v>
      </c>
      <c r="F27" s="64" t="s">
        <v>546</v>
      </c>
      <c r="G27" s="65">
        <v>50.262</v>
      </c>
      <c r="H27" s="65">
        <v>50</v>
      </c>
      <c r="I27" s="65"/>
    </row>
    <row r="28" spans="1:10" ht="13.5" customHeight="1">
      <c r="A28" s="66"/>
      <c r="B28" s="67"/>
      <c r="C28" s="68"/>
      <c r="D28" s="68"/>
      <c r="E28" s="63" t="s">
        <v>579</v>
      </c>
      <c r="F28" s="64" t="s">
        <v>580</v>
      </c>
      <c r="G28" s="70">
        <v>1630</v>
      </c>
      <c r="H28" s="70">
        <v>232.7</v>
      </c>
      <c r="I28" s="70"/>
    </row>
    <row r="29" spans="1:10" ht="13.5" customHeight="1">
      <c r="A29" s="66"/>
      <c r="B29" s="67"/>
      <c r="C29" s="68"/>
      <c r="D29" s="68"/>
      <c r="E29" s="71" t="s">
        <v>752</v>
      </c>
      <c r="F29" s="72">
        <v>5113</v>
      </c>
      <c r="G29" s="70">
        <v>862.41300000000001</v>
      </c>
      <c r="H29" s="70">
        <v>379</v>
      </c>
      <c r="I29" s="70"/>
    </row>
    <row r="30" spans="1:10" ht="14.25" customHeight="1">
      <c r="A30" s="66"/>
      <c r="B30" s="73" t="s">
        <v>174</v>
      </c>
      <c r="C30" s="74">
        <v>5</v>
      </c>
      <c r="D30" s="74">
        <v>1</v>
      </c>
      <c r="E30" s="75" t="s">
        <v>753</v>
      </c>
      <c r="F30" s="76"/>
      <c r="G30" s="77">
        <f>+G31+G32</f>
        <v>1750</v>
      </c>
      <c r="H30" s="77"/>
      <c r="I30" s="77"/>
    </row>
    <row r="31" spans="1:10" ht="14.25" customHeight="1">
      <c r="A31" s="66"/>
      <c r="B31" s="73"/>
      <c r="C31" s="74"/>
      <c r="D31" s="74"/>
      <c r="E31" s="63" t="s">
        <v>754</v>
      </c>
      <c r="F31" s="64" t="s">
        <v>434</v>
      </c>
      <c r="G31" s="77">
        <v>1750</v>
      </c>
      <c r="H31" s="77"/>
      <c r="I31" s="77"/>
    </row>
    <row r="32" spans="1:10" ht="13.5" customHeight="1">
      <c r="A32" s="66"/>
      <c r="B32" s="67"/>
      <c r="C32" s="68"/>
      <c r="D32" s="68"/>
      <c r="E32" s="63" t="s">
        <v>755</v>
      </c>
      <c r="F32" s="72">
        <v>5134</v>
      </c>
      <c r="G32" s="70"/>
      <c r="H32" s="70"/>
      <c r="I32" s="70"/>
    </row>
    <row r="33" spans="1:16" ht="13.5" customHeight="1">
      <c r="A33" s="66"/>
      <c r="B33" s="67" t="s">
        <v>181</v>
      </c>
      <c r="C33" s="68">
        <v>5</v>
      </c>
      <c r="D33" s="68">
        <v>1</v>
      </c>
      <c r="E33" s="63" t="s">
        <v>756</v>
      </c>
      <c r="F33" s="72"/>
      <c r="G33" s="70"/>
      <c r="H33" s="70"/>
      <c r="I33" s="70"/>
    </row>
    <row r="34" spans="1:16" ht="13.5" customHeight="1">
      <c r="A34" s="66"/>
      <c r="B34" s="67"/>
      <c r="C34" s="68"/>
      <c r="D34" s="68"/>
      <c r="E34" s="63" t="s">
        <v>447</v>
      </c>
      <c r="F34" s="72">
        <v>4264</v>
      </c>
      <c r="G34" s="70"/>
      <c r="H34" s="70"/>
      <c r="I34" s="70"/>
    </row>
    <row r="35" spans="1:16" ht="28.5" customHeight="1">
      <c r="A35" s="66"/>
      <c r="B35" s="73" t="s">
        <v>743</v>
      </c>
      <c r="C35" s="74">
        <v>6</v>
      </c>
      <c r="D35" s="74">
        <v>1</v>
      </c>
      <c r="E35" s="78" t="s">
        <v>757</v>
      </c>
      <c r="F35" s="79"/>
      <c r="G35" s="77">
        <f>+G38</f>
        <v>0</v>
      </c>
      <c r="H35" s="77">
        <f>+H38+H36+H37</f>
        <v>1635</v>
      </c>
      <c r="I35" s="77"/>
    </row>
    <row r="36" spans="1:16" ht="14.25" customHeight="1">
      <c r="A36" s="66"/>
      <c r="B36" s="73"/>
      <c r="C36" s="74"/>
      <c r="D36" s="74"/>
      <c r="E36" s="63" t="s">
        <v>758</v>
      </c>
      <c r="F36" s="79" t="s">
        <v>462</v>
      </c>
      <c r="G36" s="77"/>
      <c r="H36" s="70">
        <v>1100</v>
      </c>
      <c r="I36" s="77"/>
    </row>
    <row r="37" spans="1:16" ht="14.25" customHeight="1">
      <c r="A37" s="66"/>
      <c r="B37" s="73"/>
      <c r="C37" s="74"/>
      <c r="D37" s="74"/>
      <c r="E37" s="63" t="s">
        <v>747</v>
      </c>
      <c r="F37" s="79" t="s">
        <v>434</v>
      </c>
      <c r="G37" s="77"/>
      <c r="H37" s="70">
        <v>265</v>
      </c>
      <c r="I37" s="77"/>
      <c r="N37" s="80"/>
    </row>
    <row r="38" spans="1:16" ht="13.5" customHeight="1">
      <c r="A38" s="66"/>
      <c r="B38" s="67"/>
      <c r="C38" s="68"/>
      <c r="D38" s="68"/>
      <c r="E38" s="63" t="s">
        <v>545</v>
      </c>
      <c r="F38" s="64" t="s">
        <v>546</v>
      </c>
      <c r="G38" s="70">
        <v>0</v>
      </c>
      <c r="H38" s="70">
        <v>270</v>
      </c>
      <c r="I38" s="70"/>
    </row>
    <row r="39" spans="1:16" s="55" customFormat="1" ht="14.25" customHeight="1">
      <c r="A39" s="56">
        <v>2451</v>
      </c>
      <c r="B39" s="81" t="s">
        <v>759</v>
      </c>
      <c r="C39" s="82">
        <v>5</v>
      </c>
      <c r="D39" s="82">
        <v>1</v>
      </c>
      <c r="E39" s="83" t="s">
        <v>760</v>
      </c>
      <c r="F39" s="84"/>
      <c r="G39" s="85">
        <f>+G40+G42+G43+G45+G46+G44</f>
        <v>99575.271999999997</v>
      </c>
      <c r="H39" s="85">
        <f>+H40+H42+H43+H45+H46+H44</f>
        <v>455115.6</v>
      </c>
      <c r="I39" s="85"/>
    </row>
    <row r="40" spans="1:16" s="55" customFormat="1" ht="26.25" customHeight="1">
      <c r="A40" s="56"/>
      <c r="B40" s="81"/>
      <c r="C40" s="82"/>
      <c r="D40" s="82"/>
      <c r="E40" s="71" t="s">
        <v>436</v>
      </c>
      <c r="F40" s="72">
        <v>4251</v>
      </c>
      <c r="G40" s="86"/>
      <c r="H40" s="86">
        <v>1680</v>
      </c>
      <c r="I40" s="86"/>
    </row>
    <row r="41" spans="1:16" s="87" customFormat="1" ht="13.5" hidden="1" customHeight="1">
      <c r="A41" s="66"/>
      <c r="B41" s="67"/>
      <c r="C41" s="68"/>
      <c r="D41" s="68"/>
      <c r="E41" s="63" t="s">
        <v>455</v>
      </c>
      <c r="F41" s="64" t="s">
        <v>456</v>
      </c>
      <c r="G41" s="65"/>
      <c r="H41" s="65"/>
      <c r="I41" s="65"/>
    </row>
    <row r="42" spans="1:16" s="87" customFormat="1" ht="13.5" customHeight="1">
      <c r="A42" s="66"/>
      <c r="B42" s="67"/>
      <c r="C42" s="68"/>
      <c r="D42" s="68"/>
      <c r="E42" s="71" t="s">
        <v>752</v>
      </c>
      <c r="F42" s="72">
        <v>5113</v>
      </c>
      <c r="G42" s="65">
        <v>94570.271999999997</v>
      </c>
      <c r="H42" s="65">
        <v>419071</v>
      </c>
      <c r="I42" s="65"/>
      <c r="M42" s="62"/>
      <c r="N42" s="88"/>
      <c r="O42" s="88"/>
      <c r="P42" s="88"/>
    </row>
    <row r="43" spans="1:16" s="87" customFormat="1" ht="13.5" customHeight="1">
      <c r="A43" s="66"/>
      <c r="B43" s="67"/>
      <c r="C43" s="68"/>
      <c r="D43" s="68"/>
      <c r="E43" s="63" t="s">
        <v>455</v>
      </c>
      <c r="F43" s="72">
        <v>4269</v>
      </c>
      <c r="G43" s="65">
        <v>5005</v>
      </c>
      <c r="H43" s="65">
        <v>20680</v>
      </c>
      <c r="I43" s="65"/>
      <c r="M43" s="55"/>
    </row>
    <row r="44" spans="1:16" s="87" customFormat="1" ht="13.5" customHeight="1">
      <c r="A44" s="66"/>
      <c r="B44" s="67"/>
      <c r="C44" s="68"/>
      <c r="D44" s="68"/>
      <c r="E44" s="63" t="s">
        <v>755</v>
      </c>
      <c r="F44" s="72">
        <v>5134</v>
      </c>
      <c r="G44" s="65"/>
      <c r="H44" s="65">
        <v>13684.6</v>
      </c>
      <c r="I44" s="65"/>
      <c r="J44" s="89"/>
      <c r="M44" s="55"/>
      <c r="O44" s="88"/>
    </row>
    <row r="45" spans="1:16" s="87" customFormat="1" ht="13.5" customHeight="1">
      <c r="A45" s="66"/>
      <c r="B45" s="67"/>
      <c r="C45" s="68"/>
      <c r="D45" s="68"/>
      <c r="E45" s="63"/>
      <c r="F45" s="72">
        <v>5121</v>
      </c>
      <c r="G45" s="65"/>
      <c r="H45" s="65"/>
      <c r="I45" s="65"/>
      <c r="J45" s="89"/>
      <c r="M45" s="55"/>
    </row>
    <row r="46" spans="1:16" s="87" customFormat="1" ht="13.5" customHeight="1">
      <c r="A46" s="66"/>
      <c r="B46" s="67"/>
      <c r="C46" s="68"/>
      <c r="D46" s="68"/>
      <c r="E46" s="69" t="s">
        <v>761</v>
      </c>
      <c r="F46" s="72">
        <v>5129</v>
      </c>
      <c r="G46" s="65"/>
      <c r="H46" s="65"/>
      <c r="I46" s="65"/>
      <c r="K46" s="27"/>
      <c r="M46" s="55"/>
    </row>
    <row r="47" spans="1:16" s="90" customFormat="1" ht="14.25" customHeight="1">
      <c r="A47" s="66">
        <v>2511</v>
      </c>
      <c r="B47" s="73" t="s">
        <v>762</v>
      </c>
      <c r="C47" s="74">
        <v>1</v>
      </c>
      <c r="D47" s="74">
        <v>1</v>
      </c>
      <c r="E47" s="78" t="s">
        <v>275</v>
      </c>
      <c r="F47" s="91"/>
      <c r="G47" s="92">
        <f>+G49+G50+G51+G52</f>
        <v>371.23</v>
      </c>
      <c r="H47" s="92">
        <f>+H49+H50+H51+H52+H48</f>
        <v>20214.879000000001</v>
      </c>
      <c r="I47" s="92"/>
    </row>
    <row r="48" spans="1:16" s="90" customFormat="1" ht="14.25" customHeight="1">
      <c r="A48" s="66"/>
      <c r="B48" s="73"/>
      <c r="C48" s="74"/>
      <c r="D48" s="74"/>
      <c r="E48" s="63" t="s">
        <v>745</v>
      </c>
      <c r="F48" s="91">
        <v>4111</v>
      </c>
      <c r="G48" s="92"/>
      <c r="H48" s="92">
        <v>11261.419</v>
      </c>
      <c r="I48" s="92"/>
    </row>
    <row r="49" spans="1:14" s="90" customFormat="1" ht="14.25" customHeight="1">
      <c r="A49" s="66"/>
      <c r="B49" s="73"/>
      <c r="C49" s="74"/>
      <c r="D49" s="74"/>
      <c r="E49" s="63" t="s">
        <v>750</v>
      </c>
      <c r="F49" s="93" t="s">
        <v>431</v>
      </c>
      <c r="G49" s="94">
        <v>202</v>
      </c>
      <c r="H49" s="94">
        <v>39.21</v>
      </c>
      <c r="I49" s="94"/>
    </row>
    <row r="50" spans="1:14" s="90" customFormat="1" ht="27" customHeight="1">
      <c r="A50" s="66"/>
      <c r="B50" s="67"/>
      <c r="C50" s="68"/>
      <c r="D50" s="68"/>
      <c r="E50" s="63" t="s">
        <v>751</v>
      </c>
      <c r="F50" s="64" t="s">
        <v>439</v>
      </c>
      <c r="G50" s="65"/>
      <c r="H50" s="65">
        <v>287</v>
      </c>
      <c r="I50" s="65"/>
      <c r="M50" s="95"/>
      <c r="N50" s="95"/>
    </row>
    <row r="51" spans="1:14" s="90" customFormat="1" ht="13.5" customHeight="1">
      <c r="A51" s="66"/>
      <c r="B51" s="67"/>
      <c r="C51" s="68"/>
      <c r="D51" s="68"/>
      <c r="E51" s="63" t="s">
        <v>447</v>
      </c>
      <c r="F51" s="64" t="s">
        <v>448</v>
      </c>
      <c r="G51" s="96">
        <v>169.23</v>
      </c>
      <c r="H51" s="96">
        <v>8627.25</v>
      </c>
      <c r="I51" s="97"/>
      <c r="M51" s="95"/>
      <c r="N51" s="80"/>
    </row>
    <row r="52" spans="1:14" s="90" customFormat="1" ht="13.5" customHeight="1">
      <c r="A52" s="66"/>
      <c r="B52" s="67"/>
      <c r="C52" s="68"/>
      <c r="D52" s="68"/>
      <c r="E52" s="69" t="s">
        <v>761</v>
      </c>
      <c r="F52" s="72">
        <v>5129</v>
      </c>
      <c r="G52" s="98"/>
      <c r="H52" s="98"/>
      <c r="I52" s="65"/>
      <c r="M52" s="95"/>
    </row>
    <row r="53" spans="1:14" s="90" customFormat="1" ht="28.5" customHeight="1">
      <c r="A53" s="66"/>
      <c r="B53" s="73" t="s">
        <v>762</v>
      </c>
      <c r="C53" s="74">
        <v>6</v>
      </c>
      <c r="D53" s="74">
        <v>1</v>
      </c>
      <c r="E53" s="78" t="s">
        <v>281</v>
      </c>
      <c r="F53" s="99"/>
      <c r="G53" s="100">
        <f>+G54+G56</f>
        <v>150</v>
      </c>
      <c r="H53" s="100">
        <f>+H54+H56+H55</f>
        <v>3496.8</v>
      </c>
      <c r="I53" s="92"/>
      <c r="M53" s="95"/>
    </row>
    <row r="54" spans="1:14" s="90" customFormat="1" ht="13.5" customHeight="1">
      <c r="A54" s="66"/>
      <c r="B54" s="67"/>
      <c r="C54" s="68"/>
      <c r="D54" s="68"/>
      <c r="E54" s="71" t="s">
        <v>398</v>
      </c>
      <c r="F54" s="64" t="s">
        <v>399</v>
      </c>
      <c r="G54" s="65"/>
      <c r="H54" s="65">
        <v>1634.8</v>
      </c>
      <c r="I54" s="65"/>
      <c r="M54" s="95"/>
    </row>
    <row r="55" spans="1:14" s="90" customFormat="1" ht="13.5" customHeight="1">
      <c r="A55" s="66"/>
      <c r="B55" s="67"/>
      <c r="C55" s="68"/>
      <c r="D55" s="68"/>
      <c r="E55" s="63" t="s">
        <v>447</v>
      </c>
      <c r="F55" s="64" t="s">
        <v>448</v>
      </c>
      <c r="G55" s="65"/>
      <c r="H55" s="65">
        <v>1862</v>
      </c>
      <c r="I55" s="65"/>
      <c r="M55" s="95"/>
    </row>
    <row r="56" spans="1:14" s="90" customFormat="1" ht="13.5" customHeight="1">
      <c r="A56" s="66"/>
      <c r="B56" s="67"/>
      <c r="C56" s="68"/>
      <c r="D56" s="68"/>
      <c r="E56" s="71" t="s">
        <v>763</v>
      </c>
      <c r="F56" s="64" t="s">
        <v>585</v>
      </c>
      <c r="G56" s="65">
        <v>150</v>
      </c>
      <c r="H56" s="65"/>
      <c r="I56" s="65"/>
      <c r="M56" s="95"/>
    </row>
    <row r="57" spans="1:14" s="90" customFormat="1" ht="14.25" customHeight="1">
      <c r="A57" s="66"/>
      <c r="B57" s="73" t="s">
        <v>764</v>
      </c>
      <c r="C57" s="74">
        <v>4</v>
      </c>
      <c r="D57" s="74">
        <v>1</v>
      </c>
      <c r="E57" s="101" t="s">
        <v>765</v>
      </c>
      <c r="F57" s="72"/>
      <c r="G57" s="92">
        <f>G58</f>
        <v>14556.4</v>
      </c>
      <c r="H57" s="92">
        <f>H58</f>
        <v>29014.084999999999</v>
      </c>
      <c r="I57" s="92"/>
    </row>
    <row r="58" spans="1:14" s="90" customFormat="1" ht="14.25" customHeight="1">
      <c r="A58" s="66"/>
      <c r="B58" s="73"/>
      <c r="C58" s="74"/>
      <c r="D58" s="74"/>
      <c r="E58" s="63" t="s">
        <v>396</v>
      </c>
      <c r="F58" s="64" t="s">
        <v>397</v>
      </c>
      <c r="G58" s="65">
        <v>14556.4</v>
      </c>
      <c r="H58" s="65">
        <v>29014.084999999999</v>
      </c>
      <c r="I58" s="65"/>
    </row>
    <row r="59" spans="1:14" s="90" customFormat="1" ht="42.75" customHeight="1">
      <c r="A59" s="66"/>
      <c r="B59" s="73" t="s">
        <v>764</v>
      </c>
      <c r="C59" s="74">
        <v>6</v>
      </c>
      <c r="D59" s="74">
        <v>1</v>
      </c>
      <c r="E59" s="78" t="s">
        <v>288</v>
      </c>
      <c r="F59" s="79"/>
      <c r="G59" s="92">
        <f>+G60+G61+G62+G63+G65+G67+G66+G64</f>
        <v>165650.19999999998</v>
      </c>
      <c r="H59" s="92">
        <f>+H60+H61+H62+H63+H65+H67+H66+H64</f>
        <v>12459.43</v>
      </c>
      <c r="I59" s="92"/>
      <c r="N59" s="95"/>
    </row>
    <row r="60" spans="1:14" s="90" customFormat="1" ht="14.25" customHeight="1">
      <c r="A60" s="66"/>
      <c r="B60" s="73"/>
      <c r="C60" s="74"/>
      <c r="D60" s="74"/>
      <c r="E60" s="63" t="s">
        <v>750</v>
      </c>
      <c r="F60" s="64" t="s">
        <v>431</v>
      </c>
      <c r="G60" s="65">
        <v>165</v>
      </c>
      <c r="H60" s="65">
        <v>113.28</v>
      </c>
      <c r="I60" s="65"/>
    </row>
    <row r="61" spans="1:14" s="90" customFormat="1" ht="14.25" customHeight="1">
      <c r="A61" s="66"/>
      <c r="B61" s="73"/>
      <c r="C61" s="74"/>
      <c r="D61" s="74"/>
      <c r="E61" s="63" t="s">
        <v>447</v>
      </c>
      <c r="F61" s="64" t="s">
        <v>448</v>
      </c>
      <c r="G61" s="94">
        <v>70</v>
      </c>
      <c r="H61" s="94">
        <v>5387.1</v>
      </c>
      <c r="I61" s="94"/>
      <c r="N61" s="80"/>
    </row>
    <row r="62" spans="1:14" s="90" customFormat="1" ht="14.25" customHeight="1">
      <c r="A62" s="66"/>
      <c r="B62" s="73"/>
      <c r="C62" s="74"/>
      <c r="D62" s="74"/>
      <c r="E62" s="63" t="s">
        <v>455</v>
      </c>
      <c r="F62" s="64" t="s">
        <v>456</v>
      </c>
      <c r="G62" s="94">
        <v>1339.9</v>
      </c>
      <c r="H62" s="94">
        <v>360.45</v>
      </c>
      <c r="I62" s="94"/>
    </row>
    <row r="63" spans="1:14" s="90" customFormat="1" ht="14.25" customHeight="1">
      <c r="A63" s="66"/>
      <c r="B63" s="73"/>
      <c r="C63" s="74"/>
      <c r="D63" s="74"/>
      <c r="E63" s="63"/>
      <c r="F63" s="64" t="s">
        <v>439</v>
      </c>
      <c r="G63" s="94"/>
      <c r="H63" s="94">
        <v>59</v>
      </c>
      <c r="I63" s="94"/>
    </row>
    <row r="64" spans="1:14" s="90" customFormat="1" ht="27" customHeight="1">
      <c r="A64" s="66"/>
      <c r="B64" s="73"/>
      <c r="C64" s="74"/>
      <c r="D64" s="74"/>
      <c r="E64" s="63" t="s">
        <v>766</v>
      </c>
      <c r="F64" s="64" t="s">
        <v>483</v>
      </c>
      <c r="G64" s="94"/>
      <c r="H64" s="94">
        <v>4376</v>
      </c>
      <c r="I64" s="94"/>
    </row>
    <row r="65" spans="1:9" s="90" customFormat="1" ht="14.25" customHeight="1">
      <c r="A65" s="66"/>
      <c r="B65" s="73"/>
      <c r="C65" s="74"/>
      <c r="D65" s="74"/>
      <c r="E65" s="71" t="s">
        <v>752</v>
      </c>
      <c r="F65" s="64" t="s">
        <v>575</v>
      </c>
      <c r="G65" s="65">
        <v>163610.29999999999</v>
      </c>
      <c r="H65" s="65">
        <v>1233.2</v>
      </c>
      <c r="I65" s="97"/>
    </row>
    <row r="66" spans="1:9" s="90" customFormat="1" ht="14.25" customHeight="1">
      <c r="A66" s="66"/>
      <c r="B66" s="73"/>
      <c r="C66" s="74"/>
      <c r="D66" s="74"/>
      <c r="E66" s="63" t="s">
        <v>755</v>
      </c>
      <c r="F66" s="72">
        <v>5134</v>
      </c>
      <c r="G66" s="65">
        <v>465</v>
      </c>
      <c r="H66" s="65"/>
      <c r="I66" s="97"/>
    </row>
    <row r="67" spans="1:9" s="90" customFormat="1" ht="13.5" customHeight="1">
      <c r="A67" s="66"/>
      <c r="B67" s="73"/>
      <c r="C67" s="74"/>
      <c r="D67" s="74"/>
      <c r="E67" s="69" t="s">
        <v>761</v>
      </c>
      <c r="F67" s="72">
        <v>5129</v>
      </c>
      <c r="G67" s="65"/>
      <c r="H67" s="65">
        <v>930.4</v>
      </c>
      <c r="I67" s="65"/>
    </row>
    <row r="68" spans="1:9" s="90" customFormat="1" ht="14.25" customHeight="1">
      <c r="A68" s="66"/>
      <c r="B68" s="73" t="s">
        <v>767</v>
      </c>
      <c r="C68" s="74">
        <v>1</v>
      </c>
      <c r="D68" s="74">
        <v>1</v>
      </c>
      <c r="E68" s="83" t="s">
        <v>309</v>
      </c>
      <c r="F68" s="64"/>
      <c r="G68" s="92">
        <f>+G71+G70</f>
        <v>4308.2</v>
      </c>
      <c r="H68" s="92">
        <f>+H71+H70</f>
        <v>0</v>
      </c>
      <c r="I68" s="92"/>
    </row>
    <row r="69" spans="1:9" s="90" customFormat="1" ht="27" customHeight="1">
      <c r="A69" s="66"/>
      <c r="B69" s="73"/>
      <c r="C69" s="74"/>
      <c r="D69" s="74"/>
      <c r="E69" s="71" t="s">
        <v>768</v>
      </c>
      <c r="F69" s="102" t="s">
        <v>478</v>
      </c>
      <c r="G69" s="65"/>
      <c r="H69" s="65"/>
      <c r="I69" s="65"/>
    </row>
    <row r="70" spans="1:9" s="90" customFormat="1" ht="14.25" customHeight="1">
      <c r="A70" s="66"/>
      <c r="B70" s="73"/>
      <c r="C70" s="74"/>
      <c r="D70" s="74"/>
      <c r="E70" s="71" t="s">
        <v>769</v>
      </c>
      <c r="F70" s="102" t="s">
        <v>562</v>
      </c>
      <c r="G70" s="65"/>
      <c r="H70" s="65"/>
      <c r="I70" s="65"/>
    </row>
    <row r="71" spans="1:9" s="90" customFormat="1" ht="27" customHeight="1">
      <c r="A71" s="66"/>
      <c r="B71" s="73"/>
      <c r="C71" s="74"/>
      <c r="D71" s="74"/>
      <c r="E71" s="63" t="s">
        <v>770</v>
      </c>
      <c r="F71" s="102" t="s">
        <v>539</v>
      </c>
      <c r="G71" s="65">
        <v>4308.2</v>
      </c>
      <c r="H71" s="65"/>
      <c r="I71" s="65"/>
    </row>
    <row r="72" spans="1:9" s="90" customFormat="1" ht="14.25" customHeight="1">
      <c r="A72" s="66"/>
      <c r="B72" s="73" t="s">
        <v>203</v>
      </c>
      <c r="C72" s="74">
        <v>2</v>
      </c>
      <c r="D72" s="74">
        <v>1</v>
      </c>
      <c r="E72" s="71" t="s">
        <v>311</v>
      </c>
      <c r="F72" s="102"/>
      <c r="G72" s="103">
        <f>+G73+G74</f>
        <v>62.7</v>
      </c>
      <c r="H72" s="103">
        <f>+H73+H74</f>
        <v>802.7</v>
      </c>
      <c r="I72" s="65"/>
    </row>
    <row r="73" spans="1:9" s="90" customFormat="1" ht="27" customHeight="1">
      <c r="A73" s="66"/>
      <c r="B73" s="73"/>
      <c r="C73" s="74"/>
      <c r="D73" s="74"/>
      <c r="E73" s="63" t="s">
        <v>770</v>
      </c>
      <c r="F73" s="102" t="s">
        <v>539</v>
      </c>
      <c r="G73" s="65">
        <v>62.7</v>
      </c>
      <c r="H73" s="65">
        <v>62.7</v>
      </c>
      <c r="I73" s="65"/>
    </row>
    <row r="74" spans="1:9" s="90" customFormat="1" ht="27" customHeight="1">
      <c r="A74" s="66"/>
      <c r="B74" s="73"/>
      <c r="C74" s="74"/>
      <c r="D74" s="74"/>
      <c r="E74" s="71" t="s">
        <v>768</v>
      </c>
      <c r="F74" s="102" t="s">
        <v>478</v>
      </c>
      <c r="G74" s="65"/>
      <c r="H74" s="65">
        <v>740</v>
      </c>
      <c r="I74" s="65"/>
    </row>
    <row r="75" spans="1:9" s="90" customFormat="1" ht="14.25" customHeight="1">
      <c r="A75" s="66"/>
      <c r="B75" s="81" t="s">
        <v>767</v>
      </c>
      <c r="C75" s="82">
        <v>2</v>
      </c>
      <c r="D75" s="82">
        <v>2</v>
      </c>
      <c r="E75" s="83" t="s">
        <v>771</v>
      </c>
      <c r="F75" s="102"/>
      <c r="G75" s="92">
        <f>+G76+G77</f>
        <v>371.1</v>
      </c>
      <c r="H75" s="92">
        <f>+H76+H77</f>
        <v>330.5</v>
      </c>
      <c r="I75" s="92"/>
    </row>
    <row r="76" spans="1:9" s="90" customFormat="1" ht="27" customHeight="1">
      <c r="A76" s="66"/>
      <c r="B76" s="81"/>
      <c r="C76" s="82"/>
      <c r="D76" s="82"/>
      <c r="E76" s="63" t="s">
        <v>770</v>
      </c>
      <c r="F76" s="102" t="s">
        <v>539</v>
      </c>
      <c r="G76" s="92">
        <v>371.1</v>
      </c>
      <c r="H76" s="92">
        <v>323.5</v>
      </c>
      <c r="I76" s="92"/>
    </row>
    <row r="77" spans="1:9" s="90" customFormat="1" ht="27" customHeight="1">
      <c r="A77" s="66"/>
      <c r="B77" s="73"/>
      <c r="C77" s="74"/>
      <c r="D77" s="74"/>
      <c r="E77" s="71" t="s">
        <v>768</v>
      </c>
      <c r="F77" s="102" t="s">
        <v>478</v>
      </c>
      <c r="G77" s="65"/>
      <c r="H77" s="65">
        <v>7</v>
      </c>
      <c r="I77" s="65"/>
    </row>
    <row r="78" spans="1:9" s="90" customFormat="1" ht="19.5" customHeight="1">
      <c r="A78" s="66"/>
      <c r="B78" s="81" t="s">
        <v>767</v>
      </c>
      <c r="C78" s="82">
        <v>2</v>
      </c>
      <c r="D78" s="82">
        <v>3</v>
      </c>
      <c r="E78" s="83" t="s">
        <v>313</v>
      </c>
      <c r="F78" s="64"/>
      <c r="G78" s="92">
        <f>+G79+G80</f>
        <v>2182.4</v>
      </c>
      <c r="H78" s="92">
        <f>+H79+H80</f>
        <v>7125</v>
      </c>
      <c r="I78" s="92"/>
    </row>
    <row r="79" spans="1:9" s="90" customFormat="1" ht="30" customHeight="1">
      <c r="A79" s="66"/>
      <c r="B79" s="81"/>
      <c r="C79" s="82"/>
      <c r="D79" s="82"/>
      <c r="E79" s="63" t="s">
        <v>770</v>
      </c>
      <c r="F79" s="102" t="s">
        <v>539</v>
      </c>
      <c r="G79" s="65">
        <v>2182.4</v>
      </c>
      <c r="H79" s="65">
        <v>1995.7</v>
      </c>
      <c r="I79" s="92"/>
    </row>
    <row r="80" spans="1:9" s="90" customFormat="1" ht="25.5" customHeight="1">
      <c r="A80" s="66"/>
      <c r="B80" s="73"/>
      <c r="C80" s="74"/>
      <c r="D80" s="74"/>
      <c r="E80" s="71" t="s">
        <v>768</v>
      </c>
      <c r="F80" s="102" t="s">
        <v>478</v>
      </c>
      <c r="G80" s="65"/>
      <c r="H80" s="65">
        <v>5129.3</v>
      </c>
      <c r="I80" s="65"/>
    </row>
    <row r="81" spans="1:13" s="104" customFormat="1" ht="28.5" hidden="1" customHeight="1">
      <c r="A81" s="105">
        <v>2827</v>
      </c>
      <c r="B81" s="81" t="s">
        <v>767</v>
      </c>
      <c r="C81" s="82">
        <v>2</v>
      </c>
      <c r="D81" s="82">
        <v>7</v>
      </c>
      <c r="E81" s="83" t="s">
        <v>317</v>
      </c>
      <c r="F81" s="106"/>
      <c r="G81" s="85">
        <f>G82</f>
        <v>0</v>
      </c>
      <c r="H81" s="85">
        <f>H82</f>
        <v>0</v>
      </c>
      <c r="I81" s="85"/>
      <c r="J81" s="90"/>
      <c r="K81" s="90"/>
      <c r="L81" s="90"/>
      <c r="M81" s="90"/>
    </row>
    <row r="82" spans="1:13" s="90" customFormat="1" ht="27" hidden="1" customHeight="1">
      <c r="A82" s="66"/>
      <c r="B82" s="67"/>
      <c r="C82" s="68"/>
      <c r="D82" s="68"/>
      <c r="E82" s="63" t="s">
        <v>574</v>
      </c>
      <c r="F82" s="107" t="s">
        <v>575</v>
      </c>
      <c r="G82" s="65">
        <v>0</v>
      </c>
      <c r="H82" s="65">
        <v>0</v>
      </c>
      <c r="I82" s="65"/>
      <c r="J82" s="104"/>
      <c r="K82" s="104"/>
      <c r="L82" s="104"/>
      <c r="M82" s="104"/>
    </row>
    <row r="83" spans="1:13" s="90" customFormat="1" ht="27" customHeight="1">
      <c r="A83" s="66"/>
      <c r="B83" s="73" t="s">
        <v>767</v>
      </c>
      <c r="C83" s="74">
        <v>2</v>
      </c>
      <c r="D83" s="74">
        <v>7</v>
      </c>
      <c r="E83" s="63" t="s">
        <v>317</v>
      </c>
      <c r="F83" s="107"/>
      <c r="G83" s="103">
        <f>+G84</f>
        <v>0</v>
      </c>
      <c r="H83" s="103">
        <f>+H84</f>
        <v>0</v>
      </c>
      <c r="I83" s="65"/>
    </row>
    <row r="84" spans="1:13" s="90" customFormat="1" ht="27" customHeight="1">
      <c r="A84" s="66"/>
      <c r="B84" s="67"/>
      <c r="C84" s="68"/>
      <c r="D84" s="68"/>
      <c r="E84" s="63" t="s">
        <v>772</v>
      </c>
      <c r="F84" s="107" t="s">
        <v>573</v>
      </c>
      <c r="G84" s="103"/>
      <c r="H84" s="103"/>
      <c r="I84" s="65"/>
    </row>
    <row r="85" spans="1:13" s="90" customFormat="1" ht="27" customHeight="1">
      <c r="A85" s="66"/>
      <c r="B85" s="73" t="s">
        <v>203</v>
      </c>
      <c r="C85" s="74">
        <v>4</v>
      </c>
      <c r="D85" s="74">
        <v>2</v>
      </c>
      <c r="E85" s="78" t="s">
        <v>773</v>
      </c>
      <c r="F85" s="108"/>
      <c r="G85" s="103">
        <f>+G86</f>
        <v>2000</v>
      </c>
      <c r="H85" s="103">
        <f>+H86</f>
        <v>300</v>
      </c>
      <c r="I85" s="103"/>
    </row>
    <row r="86" spans="1:13" s="90" customFormat="1" ht="27" customHeight="1">
      <c r="A86" s="66"/>
      <c r="B86" s="67"/>
      <c r="C86" s="68"/>
      <c r="D86" s="68"/>
      <c r="E86" s="63" t="s">
        <v>770</v>
      </c>
      <c r="F86" s="107" t="s">
        <v>539</v>
      </c>
      <c r="G86" s="65">
        <v>2000</v>
      </c>
      <c r="H86" s="65">
        <v>300</v>
      </c>
      <c r="I86" s="65"/>
    </row>
    <row r="87" spans="1:13" s="90" customFormat="1" ht="28.5" customHeight="1">
      <c r="A87" s="66">
        <v>2861</v>
      </c>
      <c r="B87" s="73" t="s">
        <v>767</v>
      </c>
      <c r="C87" s="74">
        <v>6</v>
      </c>
      <c r="D87" s="74">
        <v>1</v>
      </c>
      <c r="E87" s="83" t="s">
        <v>774</v>
      </c>
      <c r="F87" s="84"/>
      <c r="G87" s="85">
        <f>+G88</f>
        <v>814.6</v>
      </c>
      <c r="H87" s="85">
        <f>+H88</f>
        <v>1532.33</v>
      </c>
      <c r="I87" s="85"/>
    </row>
    <row r="88" spans="1:13" s="90" customFormat="1" ht="13.5" customHeight="1">
      <c r="A88" s="66"/>
      <c r="B88" s="67"/>
      <c r="C88" s="68"/>
      <c r="D88" s="68"/>
      <c r="E88" s="109" t="s">
        <v>775</v>
      </c>
      <c r="F88" s="72">
        <v>4861</v>
      </c>
      <c r="G88" s="65">
        <v>814.6</v>
      </c>
      <c r="H88" s="65">
        <v>1532.33</v>
      </c>
      <c r="I88" s="65"/>
    </row>
    <row r="89" spans="1:13" ht="14.25" customHeight="1">
      <c r="B89" s="81" t="s">
        <v>776</v>
      </c>
      <c r="C89" s="82">
        <v>1</v>
      </c>
      <c r="D89" s="82">
        <v>1</v>
      </c>
      <c r="E89" s="83" t="s">
        <v>329</v>
      </c>
      <c r="F89" s="64"/>
      <c r="G89" s="92">
        <f>G90</f>
        <v>12364</v>
      </c>
      <c r="H89" s="92">
        <f>H90</f>
        <v>22526.647000000001</v>
      </c>
      <c r="I89" s="92"/>
      <c r="J89" s="90"/>
      <c r="K89" s="90"/>
      <c r="L89" s="90"/>
      <c r="M89" s="90"/>
    </row>
    <row r="90" spans="1:13" ht="27" customHeight="1">
      <c r="B90" s="73"/>
      <c r="C90" s="74"/>
      <c r="D90" s="74"/>
      <c r="E90" s="71" t="s">
        <v>768</v>
      </c>
      <c r="F90" s="72">
        <v>4511</v>
      </c>
      <c r="G90" s="65">
        <v>12364</v>
      </c>
      <c r="H90" s="65">
        <v>22526.647000000001</v>
      </c>
      <c r="I90" s="65"/>
    </row>
    <row r="91" spans="1:13" ht="27" customHeight="1">
      <c r="B91" s="73" t="s">
        <v>273</v>
      </c>
      <c r="C91" s="74">
        <v>6</v>
      </c>
      <c r="D91" s="74">
        <v>1</v>
      </c>
      <c r="E91" s="71" t="s">
        <v>777</v>
      </c>
      <c r="F91" s="72"/>
      <c r="G91" s="103">
        <f>+G92</f>
        <v>862.7</v>
      </c>
      <c r="H91" s="103">
        <f>+H92</f>
        <v>2451.509</v>
      </c>
      <c r="I91" s="65"/>
    </row>
    <row r="92" spans="1:13" ht="27" customHeight="1">
      <c r="B92" s="73"/>
      <c r="C92" s="74"/>
      <c r="D92" s="74"/>
      <c r="E92" s="63" t="s">
        <v>770</v>
      </c>
      <c r="F92" s="107" t="s">
        <v>539</v>
      </c>
      <c r="G92" s="65">
        <v>862.7</v>
      </c>
      <c r="H92" s="65">
        <v>2451.509</v>
      </c>
      <c r="I92" s="65"/>
    </row>
    <row r="93" spans="1:13" ht="14.25" customHeight="1">
      <c r="B93" s="81" t="s">
        <v>347</v>
      </c>
      <c r="C93" s="82">
        <v>7</v>
      </c>
      <c r="D93" s="82">
        <v>1</v>
      </c>
      <c r="E93" s="83" t="s">
        <v>778</v>
      </c>
      <c r="F93" s="110"/>
      <c r="G93" s="92">
        <f>G94</f>
        <v>0</v>
      </c>
      <c r="H93" s="92">
        <f>H94</f>
        <v>0</v>
      </c>
      <c r="I93" s="92"/>
    </row>
    <row r="94" spans="1:13" ht="13.5" customHeight="1">
      <c r="B94" s="111"/>
      <c r="C94" s="112"/>
      <c r="D94" s="112"/>
      <c r="E94" s="69" t="s">
        <v>529</v>
      </c>
      <c r="F94" s="72">
        <v>4729</v>
      </c>
      <c r="G94" s="65"/>
      <c r="H94" s="65"/>
      <c r="I94" s="65"/>
    </row>
    <row r="95" spans="1:13" ht="14.25" customHeight="1">
      <c r="B95" s="81" t="s">
        <v>347</v>
      </c>
      <c r="C95" s="82">
        <v>6</v>
      </c>
      <c r="D95" s="82">
        <v>1</v>
      </c>
      <c r="E95" s="113" t="s">
        <v>779</v>
      </c>
      <c r="F95" s="76"/>
      <c r="G95" s="103">
        <f>+G96+G97</f>
        <v>0</v>
      </c>
      <c r="H95" s="103">
        <f>+H96+H97</f>
        <v>0</v>
      </c>
      <c r="I95" s="103"/>
    </row>
    <row r="96" spans="1:13" ht="14.25" customHeight="1">
      <c r="B96" s="81"/>
      <c r="C96" s="82"/>
      <c r="D96" s="82"/>
      <c r="E96" s="69" t="s">
        <v>780</v>
      </c>
      <c r="F96" s="72">
        <v>4728</v>
      </c>
      <c r="G96" s="103"/>
      <c r="H96" s="103"/>
      <c r="I96" s="103"/>
    </row>
    <row r="97" spans="2:9" ht="13.5" customHeight="1">
      <c r="B97" s="111"/>
      <c r="C97" s="112"/>
      <c r="D97" s="112"/>
      <c r="E97" s="69" t="s">
        <v>772</v>
      </c>
      <c r="F97" s="72">
        <v>5112</v>
      </c>
      <c r="G97" s="65"/>
      <c r="H97" s="65"/>
      <c r="I97" s="65"/>
    </row>
    <row r="98" spans="2:9" ht="14.25" customHeight="1">
      <c r="B98" s="111" t="s">
        <v>347</v>
      </c>
      <c r="C98" s="112">
        <v>3</v>
      </c>
      <c r="D98" s="112">
        <v>1</v>
      </c>
      <c r="E98" s="63" t="s">
        <v>781</v>
      </c>
      <c r="F98" s="72"/>
      <c r="G98" s="103">
        <f>+G99</f>
        <v>47</v>
      </c>
      <c r="H98" s="103">
        <f>+H99</f>
        <v>0</v>
      </c>
      <c r="I98" s="65"/>
    </row>
    <row r="99" spans="2:9" ht="13.5" customHeight="1">
      <c r="B99" s="111"/>
      <c r="C99" s="112"/>
      <c r="D99" s="112"/>
      <c r="E99" s="63" t="s">
        <v>750</v>
      </c>
      <c r="F99" s="72">
        <v>4239</v>
      </c>
      <c r="G99" s="65">
        <v>47</v>
      </c>
      <c r="H99" s="65"/>
      <c r="I99" s="65"/>
    </row>
    <row r="100" spans="2:9" ht="14.25" customHeight="1">
      <c r="B100" s="81" t="s">
        <v>347</v>
      </c>
      <c r="C100" s="82">
        <v>4</v>
      </c>
      <c r="D100" s="82">
        <v>1</v>
      </c>
      <c r="E100" s="83" t="s">
        <v>353</v>
      </c>
      <c r="F100" s="110"/>
      <c r="G100" s="114">
        <f>+G101</f>
        <v>4920</v>
      </c>
      <c r="H100" s="114">
        <f>+H101</f>
        <v>3805</v>
      </c>
      <c r="I100" s="114"/>
    </row>
    <row r="101" spans="2:9" ht="13.5" customHeight="1">
      <c r="B101" s="111"/>
      <c r="C101" s="112"/>
      <c r="D101" s="112"/>
      <c r="E101" s="69" t="s">
        <v>529</v>
      </c>
      <c r="F101" s="72">
        <v>4729</v>
      </c>
      <c r="G101" s="65">
        <v>4920</v>
      </c>
      <c r="H101" s="65">
        <v>3805</v>
      </c>
      <c r="I101" s="65"/>
    </row>
    <row r="102" spans="2:9" ht="13.5" customHeight="1">
      <c r="B102" s="115"/>
      <c r="C102" s="116"/>
      <c r="D102" s="117"/>
      <c r="E102" s="118"/>
      <c r="F102" s="119"/>
      <c r="G102" s="120"/>
      <c r="H102" s="120"/>
      <c r="I102" s="120"/>
    </row>
    <row r="103" spans="2:9" ht="13.5" customHeight="1">
      <c r="B103" s="115"/>
      <c r="C103" s="116"/>
      <c r="D103" s="117"/>
      <c r="E103" s="118" t="s">
        <v>782</v>
      </c>
      <c r="F103" s="119"/>
      <c r="G103" s="121">
        <f>+G14+G15+G16+G17+G19+G21+G22+G23+G24+G25+G26+G27+G31+G43+G49+G51+G58+G61+G62+G71+G73+G76+G79+G86+G88+G90+G92+G99+G101+G60</f>
        <v>64980.442999999992</v>
      </c>
      <c r="H103" s="121">
        <f>+H14+H15+H16+H18+H19+H20+H21+H22+H23+H24+H25+H26+H27+H36+H37+H38+H40+H43+H48+H49+H50+H51+H54+H55+H58+H60+H61+H62+H63+H64+H73+H74+H76+H79+H80+H86+H88+H90+H92+H101+H17+H77</f>
        <v>148485.50900000002</v>
      </c>
      <c r="I103" s="121"/>
    </row>
    <row r="104" spans="2:9" ht="13.5" customHeight="1">
      <c r="B104" s="115"/>
      <c r="C104" s="116"/>
      <c r="D104" s="117"/>
      <c r="E104" s="118" t="s">
        <v>783</v>
      </c>
      <c r="F104" s="119"/>
      <c r="G104" s="122">
        <f>+G28+G29+G32+G42+G45+G46+G52+G56+G65+G66+G67+G84+G97</f>
        <v>261287.98499999999</v>
      </c>
      <c r="H104" s="122">
        <f>+H28+H29+H32+H42+H45+H46+H52+H56+H65+H66+H67+H84+H97+H44</f>
        <v>435530.9</v>
      </c>
      <c r="I104" s="122"/>
    </row>
    <row r="105" spans="2:9" ht="13.5" customHeight="1">
      <c r="B105" s="115"/>
      <c r="C105" s="116"/>
      <c r="D105" s="117"/>
      <c r="E105" s="118"/>
      <c r="F105" s="119"/>
      <c r="G105" s="120"/>
      <c r="H105" s="121">
        <f>SUM(H103:H104)</f>
        <v>584016.40899999999</v>
      </c>
      <c r="I105" s="120"/>
    </row>
    <row r="106" spans="2:9" ht="13.5" customHeight="1">
      <c r="B106" s="115"/>
      <c r="C106" s="116"/>
      <c r="D106" s="117"/>
      <c r="E106" s="118"/>
      <c r="F106" s="119"/>
      <c r="G106" s="120"/>
      <c r="H106" s="120"/>
      <c r="I106" s="120"/>
    </row>
    <row r="107" spans="2:9" ht="13.5" customHeight="1">
      <c r="B107" s="115"/>
      <c r="C107" s="116"/>
      <c r="D107" s="117"/>
      <c r="E107" s="118"/>
      <c r="F107" s="119"/>
      <c r="G107" s="120"/>
      <c r="H107" s="120"/>
      <c r="I107" s="120"/>
    </row>
    <row r="108" spans="2:9" ht="13.5" customHeight="1">
      <c r="B108" s="115"/>
      <c r="C108" s="116"/>
      <c r="D108" s="117"/>
      <c r="E108" s="118"/>
      <c r="F108" s="119"/>
      <c r="G108" s="120"/>
      <c r="H108" s="120"/>
      <c r="I108" s="120"/>
    </row>
    <row r="109" spans="2:9" ht="13.5" customHeight="1">
      <c r="B109" s="115"/>
      <c r="C109" s="116"/>
      <c r="D109" s="117"/>
      <c r="E109" s="118"/>
      <c r="F109" s="119"/>
      <c r="G109" s="120"/>
      <c r="H109" s="120"/>
      <c r="I109" s="120"/>
    </row>
    <row r="110" spans="2:9" ht="13.5" customHeight="1">
      <c r="B110" s="115"/>
      <c r="C110" s="116"/>
      <c r="D110" s="117"/>
      <c r="E110" s="118"/>
      <c r="F110" s="119"/>
      <c r="G110" s="120"/>
      <c r="H110" s="120"/>
      <c r="I110" s="120"/>
    </row>
    <row r="111" spans="2:9" ht="13.5" customHeight="1">
      <c r="B111" s="183" t="s">
        <v>784</v>
      </c>
      <c r="C111" s="183"/>
      <c r="D111" s="183"/>
      <c r="E111" s="183"/>
      <c r="F111" s="183"/>
      <c r="G111" s="183"/>
      <c r="H111" s="183"/>
      <c r="I111" s="183"/>
    </row>
    <row r="112" spans="2:9" ht="41.25" customHeight="1">
      <c r="B112" s="184" t="s">
        <v>785</v>
      </c>
      <c r="C112" s="184"/>
      <c r="D112" s="184"/>
      <c r="E112" s="184"/>
      <c r="F112" s="184"/>
      <c r="G112" s="184"/>
      <c r="H112" s="184"/>
      <c r="I112" s="184"/>
    </row>
    <row r="113" spans="2:9" ht="13.5" customHeight="1">
      <c r="B113" s="123"/>
      <c r="C113" s="123"/>
      <c r="D113" s="123"/>
      <c r="E113" s="123"/>
      <c r="F113" s="123"/>
      <c r="G113" s="123"/>
      <c r="H113" s="123"/>
      <c r="I113" s="123"/>
    </row>
    <row r="114" spans="2:9" ht="13.5" customHeight="1">
      <c r="B114" s="123"/>
      <c r="C114" s="123"/>
      <c r="D114" s="123"/>
      <c r="E114" s="123"/>
      <c r="F114" s="123"/>
      <c r="G114" s="123"/>
      <c r="H114" s="123"/>
      <c r="I114" s="123"/>
    </row>
  </sheetData>
  <mergeCells count="17">
    <mergeCell ref="A5:H5"/>
    <mergeCell ref="A6:H6"/>
    <mergeCell ref="A7:B7"/>
    <mergeCell ref="C7:D7"/>
    <mergeCell ref="E7:F7"/>
    <mergeCell ref="G7:H7"/>
    <mergeCell ref="A8:A10"/>
    <mergeCell ref="B8:B10"/>
    <mergeCell ref="C8:C10"/>
    <mergeCell ref="D8:D10"/>
    <mergeCell ref="E8:E10"/>
    <mergeCell ref="G8:G10"/>
    <mergeCell ref="H8:H10"/>
    <mergeCell ref="I8:I10"/>
    <mergeCell ref="B111:I111"/>
    <mergeCell ref="B112:I112"/>
    <mergeCell ref="F8:F10"/>
  </mergeCells>
  <pageMargins left="0.7" right="0.7" top="0.75" bottom="0.75" header="0.3" footer="0.3"/>
  <pageSetup scale="90" orientation="portrait" r:id="rId1"/>
  <colBreaks count="1" manualBreakCount="1">
    <brk id="9" max="11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D23"/>
  <sheetViews>
    <sheetView tabSelected="1" zoomScaleSheetLayoutView="100" workbookViewId="0">
      <selection activeCell="I13" sqref="I13"/>
    </sheetView>
  </sheetViews>
  <sheetFormatPr defaultRowHeight="14.25" customHeight="1"/>
  <cols>
    <col min="1" max="1" width="5.85546875" style="124" customWidth="1"/>
    <col min="2" max="2" width="55.85546875" style="124" customWidth="1"/>
    <col min="3" max="3" width="27" style="124" customWidth="1"/>
    <col min="4" max="4" width="10.7109375" style="124" bestFit="1" customWidth="1"/>
    <col min="5" max="5" width="0.5703125" style="124" customWidth="1"/>
    <col min="6" max="256" width="9.140625" style="124"/>
    <col min="257" max="257" width="5.85546875" style="124" customWidth="1"/>
    <col min="258" max="258" width="52.140625" style="124" customWidth="1"/>
    <col min="259" max="259" width="24.7109375" style="124" customWidth="1"/>
    <col min="260" max="260" width="10.7109375" style="124" bestFit="1" customWidth="1"/>
    <col min="261" max="512" width="9.140625" style="124"/>
    <col min="513" max="513" width="5.85546875" style="124" customWidth="1"/>
    <col min="514" max="514" width="52.140625" style="124" customWidth="1"/>
    <col min="515" max="515" width="24.7109375" style="124" customWidth="1"/>
    <col min="516" max="516" width="10.7109375" style="124" bestFit="1" customWidth="1"/>
    <col min="517" max="768" width="9.140625" style="124"/>
    <col min="769" max="769" width="5.85546875" style="124" customWidth="1"/>
    <col min="770" max="770" width="52.140625" style="124" customWidth="1"/>
    <col min="771" max="771" width="24.7109375" style="124" customWidth="1"/>
    <col min="772" max="772" width="10.7109375" style="124" bestFit="1" customWidth="1"/>
    <col min="773" max="1024" width="9.140625" style="124"/>
    <col min="1025" max="1025" width="5.85546875" style="124" customWidth="1"/>
    <col min="1026" max="1026" width="52.140625" style="124" customWidth="1"/>
    <col min="1027" max="1027" width="24.7109375" style="124" customWidth="1"/>
    <col min="1028" max="1028" width="10.7109375" style="124" bestFit="1" customWidth="1"/>
    <col min="1029" max="1280" width="9.140625" style="124"/>
    <col min="1281" max="1281" width="5.85546875" style="124" customWidth="1"/>
    <col min="1282" max="1282" width="52.140625" style="124" customWidth="1"/>
    <col min="1283" max="1283" width="24.7109375" style="124" customWidth="1"/>
    <col min="1284" max="1284" width="10.7109375" style="124" bestFit="1" customWidth="1"/>
    <col min="1285" max="1536" width="9.140625" style="124"/>
    <col min="1537" max="1537" width="5.85546875" style="124" customWidth="1"/>
    <col min="1538" max="1538" width="52.140625" style="124" customWidth="1"/>
    <col min="1539" max="1539" width="24.7109375" style="124" customWidth="1"/>
    <col min="1540" max="1540" width="10.7109375" style="124" bestFit="1" customWidth="1"/>
    <col min="1541" max="1792" width="9.140625" style="124"/>
    <col min="1793" max="1793" width="5.85546875" style="124" customWidth="1"/>
    <col min="1794" max="1794" width="52.140625" style="124" customWidth="1"/>
    <col min="1795" max="1795" width="24.7109375" style="124" customWidth="1"/>
    <col min="1796" max="1796" width="10.7109375" style="124" bestFit="1" customWidth="1"/>
    <col min="1797" max="2048" width="9.140625" style="124"/>
    <col min="2049" max="2049" width="5.85546875" style="124" customWidth="1"/>
    <col min="2050" max="2050" width="52.140625" style="124" customWidth="1"/>
    <col min="2051" max="2051" width="24.7109375" style="124" customWidth="1"/>
    <col min="2052" max="2052" width="10.7109375" style="124" bestFit="1" customWidth="1"/>
    <col min="2053" max="2304" width="9.140625" style="124"/>
    <col min="2305" max="2305" width="5.85546875" style="124" customWidth="1"/>
    <col min="2306" max="2306" width="52.140625" style="124" customWidth="1"/>
    <col min="2307" max="2307" width="24.7109375" style="124" customWidth="1"/>
    <col min="2308" max="2308" width="10.7109375" style="124" bestFit="1" customWidth="1"/>
    <col min="2309" max="2560" width="9.140625" style="124"/>
    <col min="2561" max="2561" width="5.85546875" style="124" customWidth="1"/>
    <col min="2562" max="2562" width="52.140625" style="124" customWidth="1"/>
    <col min="2563" max="2563" width="24.7109375" style="124" customWidth="1"/>
    <col min="2564" max="2564" width="10.7109375" style="124" bestFit="1" customWidth="1"/>
    <col min="2565" max="2816" width="9.140625" style="124"/>
    <col min="2817" max="2817" width="5.85546875" style="124" customWidth="1"/>
    <col min="2818" max="2818" width="52.140625" style="124" customWidth="1"/>
    <col min="2819" max="2819" width="24.7109375" style="124" customWidth="1"/>
    <col min="2820" max="2820" width="10.7109375" style="124" bestFit="1" customWidth="1"/>
    <col min="2821" max="3072" width="9.140625" style="124"/>
    <col min="3073" max="3073" width="5.85546875" style="124" customWidth="1"/>
    <col min="3074" max="3074" width="52.140625" style="124" customWidth="1"/>
    <col min="3075" max="3075" width="24.7109375" style="124" customWidth="1"/>
    <col min="3076" max="3076" width="10.7109375" style="124" bestFit="1" customWidth="1"/>
    <col min="3077" max="3328" width="9.140625" style="124"/>
    <col min="3329" max="3329" width="5.85546875" style="124" customWidth="1"/>
    <col min="3330" max="3330" width="52.140625" style="124" customWidth="1"/>
    <col min="3331" max="3331" width="24.7109375" style="124" customWidth="1"/>
    <col min="3332" max="3332" width="10.7109375" style="124" bestFit="1" customWidth="1"/>
    <col min="3333" max="3584" width="9.140625" style="124"/>
    <col min="3585" max="3585" width="5.85546875" style="124" customWidth="1"/>
    <col min="3586" max="3586" width="52.140625" style="124" customWidth="1"/>
    <col min="3587" max="3587" width="24.7109375" style="124" customWidth="1"/>
    <col min="3588" max="3588" width="10.7109375" style="124" bestFit="1" customWidth="1"/>
    <col min="3589" max="3840" width="9.140625" style="124"/>
    <col min="3841" max="3841" width="5.85546875" style="124" customWidth="1"/>
    <col min="3842" max="3842" width="52.140625" style="124" customWidth="1"/>
    <col min="3843" max="3843" width="24.7109375" style="124" customWidth="1"/>
    <col min="3844" max="3844" width="10.7109375" style="124" bestFit="1" customWidth="1"/>
    <col min="3845" max="4096" width="9.140625" style="124"/>
    <col min="4097" max="4097" width="5.85546875" style="124" customWidth="1"/>
    <col min="4098" max="4098" width="52.140625" style="124" customWidth="1"/>
    <col min="4099" max="4099" width="24.7109375" style="124" customWidth="1"/>
    <col min="4100" max="4100" width="10.7109375" style="124" bestFit="1" customWidth="1"/>
    <col min="4101" max="4352" width="9.140625" style="124"/>
    <col min="4353" max="4353" width="5.85546875" style="124" customWidth="1"/>
    <col min="4354" max="4354" width="52.140625" style="124" customWidth="1"/>
    <col min="4355" max="4355" width="24.7109375" style="124" customWidth="1"/>
    <col min="4356" max="4356" width="10.7109375" style="124" bestFit="1" customWidth="1"/>
    <col min="4357" max="4608" width="9.140625" style="124"/>
    <col min="4609" max="4609" width="5.85546875" style="124" customWidth="1"/>
    <col min="4610" max="4610" width="52.140625" style="124" customWidth="1"/>
    <col min="4611" max="4611" width="24.7109375" style="124" customWidth="1"/>
    <col min="4612" max="4612" width="10.7109375" style="124" bestFit="1" customWidth="1"/>
    <col min="4613" max="4864" width="9.140625" style="124"/>
    <col min="4865" max="4865" width="5.85546875" style="124" customWidth="1"/>
    <col min="4866" max="4866" width="52.140625" style="124" customWidth="1"/>
    <col min="4867" max="4867" width="24.7109375" style="124" customWidth="1"/>
    <col min="4868" max="4868" width="10.7109375" style="124" bestFit="1" customWidth="1"/>
    <col min="4869" max="5120" width="9.140625" style="124"/>
    <col min="5121" max="5121" width="5.85546875" style="124" customWidth="1"/>
    <col min="5122" max="5122" width="52.140625" style="124" customWidth="1"/>
    <col min="5123" max="5123" width="24.7109375" style="124" customWidth="1"/>
    <col min="5124" max="5124" width="10.7109375" style="124" bestFit="1" customWidth="1"/>
    <col min="5125" max="5376" width="9.140625" style="124"/>
    <col min="5377" max="5377" width="5.85546875" style="124" customWidth="1"/>
    <col min="5378" max="5378" width="52.140625" style="124" customWidth="1"/>
    <col min="5379" max="5379" width="24.7109375" style="124" customWidth="1"/>
    <col min="5380" max="5380" width="10.7109375" style="124" bestFit="1" customWidth="1"/>
    <col min="5381" max="5632" width="9.140625" style="124"/>
    <col min="5633" max="5633" width="5.85546875" style="124" customWidth="1"/>
    <col min="5634" max="5634" width="52.140625" style="124" customWidth="1"/>
    <col min="5635" max="5635" width="24.7109375" style="124" customWidth="1"/>
    <col min="5636" max="5636" width="10.7109375" style="124" bestFit="1" customWidth="1"/>
    <col min="5637" max="5888" width="9.140625" style="124"/>
    <col min="5889" max="5889" width="5.85546875" style="124" customWidth="1"/>
    <col min="5890" max="5890" width="52.140625" style="124" customWidth="1"/>
    <col min="5891" max="5891" width="24.7109375" style="124" customWidth="1"/>
    <col min="5892" max="5892" width="10.7109375" style="124" bestFit="1" customWidth="1"/>
    <col min="5893" max="6144" width="9.140625" style="124"/>
    <col min="6145" max="6145" width="5.85546875" style="124" customWidth="1"/>
    <col min="6146" max="6146" width="52.140625" style="124" customWidth="1"/>
    <col min="6147" max="6147" width="24.7109375" style="124" customWidth="1"/>
    <col min="6148" max="6148" width="10.7109375" style="124" bestFit="1" customWidth="1"/>
    <col min="6149" max="6400" width="9.140625" style="124"/>
    <col min="6401" max="6401" width="5.85546875" style="124" customWidth="1"/>
    <col min="6402" max="6402" width="52.140625" style="124" customWidth="1"/>
    <col min="6403" max="6403" width="24.7109375" style="124" customWidth="1"/>
    <col min="6404" max="6404" width="10.7109375" style="124" bestFit="1" customWidth="1"/>
    <col min="6405" max="6656" width="9.140625" style="124"/>
    <col min="6657" max="6657" width="5.85546875" style="124" customWidth="1"/>
    <col min="6658" max="6658" width="52.140625" style="124" customWidth="1"/>
    <col min="6659" max="6659" width="24.7109375" style="124" customWidth="1"/>
    <col min="6660" max="6660" width="10.7109375" style="124" bestFit="1" customWidth="1"/>
    <col min="6661" max="6912" width="9.140625" style="124"/>
    <col min="6913" max="6913" width="5.85546875" style="124" customWidth="1"/>
    <col min="6914" max="6914" width="52.140625" style="124" customWidth="1"/>
    <col min="6915" max="6915" width="24.7109375" style="124" customWidth="1"/>
    <col min="6916" max="6916" width="10.7109375" style="124" bestFit="1" customWidth="1"/>
    <col min="6917" max="7168" width="9.140625" style="124"/>
    <col min="7169" max="7169" width="5.85546875" style="124" customWidth="1"/>
    <col min="7170" max="7170" width="52.140625" style="124" customWidth="1"/>
    <col min="7171" max="7171" width="24.7109375" style="124" customWidth="1"/>
    <col min="7172" max="7172" width="10.7109375" style="124" bestFit="1" customWidth="1"/>
    <col min="7173" max="7424" width="9.140625" style="124"/>
    <col min="7425" max="7425" width="5.85546875" style="124" customWidth="1"/>
    <col min="7426" max="7426" width="52.140625" style="124" customWidth="1"/>
    <col min="7427" max="7427" width="24.7109375" style="124" customWidth="1"/>
    <col min="7428" max="7428" width="10.7109375" style="124" bestFit="1" customWidth="1"/>
    <col min="7429" max="7680" width="9.140625" style="124"/>
    <col min="7681" max="7681" width="5.85546875" style="124" customWidth="1"/>
    <col min="7682" max="7682" width="52.140625" style="124" customWidth="1"/>
    <col min="7683" max="7683" width="24.7109375" style="124" customWidth="1"/>
    <col min="7684" max="7684" width="10.7109375" style="124" bestFit="1" customWidth="1"/>
    <col min="7685" max="7936" width="9.140625" style="124"/>
    <col min="7937" max="7937" width="5.85546875" style="124" customWidth="1"/>
    <col min="7938" max="7938" width="52.140625" style="124" customWidth="1"/>
    <col min="7939" max="7939" width="24.7109375" style="124" customWidth="1"/>
    <col min="7940" max="7940" width="10.7109375" style="124" bestFit="1" customWidth="1"/>
    <col min="7941" max="8192" width="9.140625" style="124"/>
    <col min="8193" max="8193" width="5.85546875" style="124" customWidth="1"/>
    <col min="8194" max="8194" width="52.140625" style="124" customWidth="1"/>
    <col min="8195" max="8195" width="24.7109375" style="124" customWidth="1"/>
    <col min="8196" max="8196" width="10.7109375" style="124" bestFit="1" customWidth="1"/>
    <col min="8197" max="8448" width="9.140625" style="124"/>
    <col min="8449" max="8449" width="5.85546875" style="124" customWidth="1"/>
    <col min="8450" max="8450" width="52.140625" style="124" customWidth="1"/>
    <col min="8451" max="8451" width="24.7109375" style="124" customWidth="1"/>
    <col min="8452" max="8452" width="10.7109375" style="124" bestFit="1" customWidth="1"/>
    <col min="8453" max="8704" width="9.140625" style="124"/>
    <col min="8705" max="8705" width="5.85546875" style="124" customWidth="1"/>
    <col min="8706" max="8706" width="52.140625" style="124" customWidth="1"/>
    <col min="8707" max="8707" width="24.7109375" style="124" customWidth="1"/>
    <col min="8708" max="8708" width="10.7109375" style="124" bestFit="1" customWidth="1"/>
    <col min="8709" max="8960" width="9.140625" style="124"/>
    <col min="8961" max="8961" width="5.85546875" style="124" customWidth="1"/>
    <col min="8962" max="8962" width="52.140625" style="124" customWidth="1"/>
    <col min="8963" max="8963" width="24.7109375" style="124" customWidth="1"/>
    <col min="8964" max="8964" width="10.7109375" style="124" bestFit="1" customWidth="1"/>
    <col min="8965" max="9216" width="9.140625" style="124"/>
    <col min="9217" max="9217" width="5.85546875" style="124" customWidth="1"/>
    <col min="9218" max="9218" width="52.140625" style="124" customWidth="1"/>
    <col min="9219" max="9219" width="24.7109375" style="124" customWidth="1"/>
    <col min="9220" max="9220" width="10.7109375" style="124" bestFit="1" customWidth="1"/>
    <col min="9221" max="9472" width="9.140625" style="124"/>
    <col min="9473" max="9473" width="5.85546875" style="124" customWidth="1"/>
    <col min="9474" max="9474" width="52.140625" style="124" customWidth="1"/>
    <col min="9475" max="9475" width="24.7109375" style="124" customWidth="1"/>
    <col min="9476" max="9476" width="10.7109375" style="124" bestFit="1" customWidth="1"/>
    <col min="9477" max="9728" width="9.140625" style="124"/>
    <col min="9729" max="9729" width="5.85546875" style="124" customWidth="1"/>
    <col min="9730" max="9730" width="52.140625" style="124" customWidth="1"/>
    <col min="9731" max="9731" width="24.7109375" style="124" customWidth="1"/>
    <col min="9732" max="9732" width="10.7109375" style="124" bestFit="1" customWidth="1"/>
    <col min="9733" max="9984" width="9.140625" style="124"/>
    <col min="9985" max="9985" width="5.85546875" style="124" customWidth="1"/>
    <col min="9986" max="9986" width="52.140625" style="124" customWidth="1"/>
    <col min="9987" max="9987" width="24.7109375" style="124" customWidth="1"/>
    <col min="9988" max="9988" width="10.7109375" style="124" bestFit="1" customWidth="1"/>
    <col min="9989" max="10240" width="9.140625" style="124"/>
    <col min="10241" max="10241" width="5.85546875" style="124" customWidth="1"/>
    <col min="10242" max="10242" width="52.140625" style="124" customWidth="1"/>
    <col min="10243" max="10243" width="24.7109375" style="124" customWidth="1"/>
    <col min="10244" max="10244" width="10.7109375" style="124" bestFit="1" customWidth="1"/>
    <col min="10245" max="10496" width="9.140625" style="124"/>
    <col min="10497" max="10497" width="5.85546875" style="124" customWidth="1"/>
    <col min="10498" max="10498" width="52.140625" style="124" customWidth="1"/>
    <col min="10499" max="10499" width="24.7109375" style="124" customWidth="1"/>
    <col min="10500" max="10500" width="10.7109375" style="124" bestFit="1" customWidth="1"/>
    <col min="10501" max="10752" width="9.140625" style="124"/>
    <col min="10753" max="10753" width="5.85546875" style="124" customWidth="1"/>
    <col min="10754" max="10754" width="52.140625" style="124" customWidth="1"/>
    <col min="10755" max="10755" width="24.7109375" style="124" customWidth="1"/>
    <col min="10756" max="10756" width="10.7109375" style="124" bestFit="1" customWidth="1"/>
    <col min="10757" max="11008" width="9.140625" style="124"/>
    <col min="11009" max="11009" width="5.85546875" style="124" customWidth="1"/>
    <col min="11010" max="11010" width="52.140625" style="124" customWidth="1"/>
    <col min="11011" max="11011" width="24.7109375" style="124" customWidth="1"/>
    <col min="11012" max="11012" width="10.7109375" style="124" bestFit="1" customWidth="1"/>
    <col min="11013" max="11264" width="9.140625" style="124"/>
    <col min="11265" max="11265" width="5.85546875" style="124" customWidth="1"/>
    <col min="11266" max="11266" width="52.140625" style="124" customWidth="1"/>
    <col min="11267" max="11267" width="24.7109375" style="124" customWidth="1"/>
    <col min="11268" max="11268" width="10.7109375" style="124" bestFit="1" customWidth="1"/>
    <col min="11269" max="11520" width="9.140625" style="124"/>
    <col min="11521" max="11521" width="5.85546875" style="124" customWidth="1"/>
    <col min="11522" max="11522" width="52.140625" style="124" customWidth="1"/>
    <col min="11523" max="11523" width="24.7109375" style="124" customWidth="1"/>
    <col min="11524" max="11524" width="10.7109375" style="124" bestFit="1" customWidth="1"/>
    <col min="11525" max="11776" width="9.140625" style="124"/>
    <col min="11777" max="11777" width="5.85546875" style="124" customWidth="1"/>
    <col min="11778" max="11778" width="52.140625" style="124" customWidth="1"/>
    <col min="11779" max="11779" width="24.7109375" style="124" customWidth="1"/>
    <col min="11780" max="11780" width="10.7109375" style="124" bestFit="1" customWidth="1"/>
    <col min="11781" max="12032" width="9.140625" style="124"/>
    <col min="12033" max="12033" width="5.85546875" style="124" customWidth="1"/>
    <col min="12034" max="12034" width="52.140625" style="124" customWidth="1"/>
    <col min="12035" max="12035" width="24.7109375" style="124" customWidth="1"/>
    <col min="12036" max="12036" width="10.7109375" style="124" bestFit="1" customWidth="1"/>
    <col min="12037" max="12288" width="9.140625" style="124"/>
    <col min="12289" max="12289" width="5.85546875" style="124" customWidth="1"/>
    <col min="12290" max="12290" width="52.140625" style="124" customWidth="1"/>
    <col min="12291" max="12291" width="24.7109375" style="124" customWidth="1"/>
    <col min="12292" max="12292" width="10.7109375" style="124" bestFit="1" customWidth="1"/>
    <col min="12293" max="12544" width="9.140625" style="124"/>
    <col min="12545" max="12545" width="5.85546875" style="124" customWidth="1"/>
    <col min="12546" max="12546" width="52.140625" style="124" customWidth="1"/>
    <col min="12547" max="12547" width="24.7109375" style="124" customWidth="1"/>
    <col min="12548" max="12548" width="10.7109375" style="124" bestFit="1" customWidth="1"/>
    <col min="12549" max="12800" width="9.140625" style="124"/>
    <col min="12801" max="12801" width="5.85546875" style="124" customWidth="1"/>
    <col min="12802" max="12802" width="52.140625" style="124" customWidth="1"/>
    <col min="12803" max="12803" width="24.7109375" style="124" customWidth="1"/>
    <col min="12804" max="12804" width="10.7109375" style="124" bestFit="1" customWidth="1"/>
    <col min="12805" max="13056" width="9.140625" style="124"/>
    <col min="13057" max="13057" width="5.85546875" style="124" customWidth="1"/>
    <col min="13058" max="13058" width="52.140625" style="124" customWidth="1"/>
    <col min="13059" max="13059" width="24.7109375" style="124" customWidth="1"/>
    <col min="13060" max="13060" width="10.7109375" style="124" bestFit="1" customWidth="1"/>
    <col min="13061" max="13312" width="9.140625" style="124"/>
    <col min="13313" max="13313" width="5.85546875" style="124" customWidth="1"/>
    <col min="13314" max="13314" width="52.140625" style="124" customWidth="1"/>
    <col min="13315" max="13315" width="24.7109375" style="124" customWidth="1"/>
    <col min="13316" max="13316" width="10.7109375" style="124" bestFit="1" customWidth="1"/>
    <col min="13317" max="13568" width="9.140625" style="124"/>
    <col min="13569" max="13569" width="5.85546875" style="124" customWidth="1"/>
    <col min="13570" max="13570" width="52.140625" style="124" customWidth="1"/>
    <col min="13571" max="13571" width="24.7109375" style="124" customWidth="1"/>
    <col min="13572" max="13572" width="10.7109375" style="124" bestFit="1" customWidth="1"/>
    <col min="13573" max="13824" width="9.140625" style="124"/>
    <col min="13825" max="13825" width="5.85546875" style="124" customWidth="1"/>
    <col min="13826" max="13826" width="52.140625" style="124" customWidth="1"/>
    <col min="13827" max="13827" width="24.7109375" style="124" customWidth="1"/>
    <col min="13828" max="13828" width="10.7109375" style="124" bestFit="1" customWidth="1"/>
    <col min="13829" max="14080" width="9.140625" style="124"/>
    <col min="14081" max="14081" width="5.85546875" style="124" customWidth="1"/>
    <col min="14082" max="14082" width="52.140625" style="124" customWidth="1"/>
    <col min="14083" max="14083" width="24.7109375" style="124" customWidth="1"/>
    <col min="14084" max="14084" width="10.7109375" style="124" bestFit="1" customWidth="1"/>
    <col min="14085" max="14336" width="9.140625" style="124"/>
    <col min="14337" max="14337" width="5.85546875" style="124" customWidth="1"/>
    <col min="14338" max="14338" width="52.140625" style="124" customWidth="1"/>
    <col min="14339" max="14339" width="24.7109375" style="124" customWidth="1"/>
    <col min="14340" max="14340" width="10.7109375" style="124" bestFit="1" customWidth="1"/>
    <col min="14341" max="14592" width="9.140625" style="124"/>
    <col min="14593" max="14593" width="5.85546875" style="124" customWidth="1"/>
    <col min="14594" max="14594" width="52.140625" style="124" customWidth="1"/>
    <col min="14595" max="14595" width="24.7109375" style="124" customWidth="1"/>
    <col min="14596" max="14596" width="10.7109375" style="124" bestFit="1" customWidth="1"/>
    <col min="14597" max="14848" width="9.140625" style="124"/>
    <col min="14849" max="14849" width="5.85546875" style="124" customWidth="1"/>
    <col min="14850" max="14850" width="52.140625" style="124" customWidth="1"/>
    <col min="14851" max="14851" width="24.7109375" style="124" customWidth="1"/>
    <col min="14852" max="14852" width="10.7109375" style="124" bestFit="1" customWidth="1"/>
    <col min="14853" max="15104" width="9.140625" style="124"/>
    <col min="15105" max="15105" width="5.85546875" style="124" customWidth="1"/>
    <col min="15106" max="15106" width="52.140625" style="124" customWidth="1"/>
    <col min="15107" max="15107" width="24.7109375" style="124" customWidth="1"/>
    <col min="15108" max="15108" width="10.7109375" style="124" bestFit="1" customWidth="1"/>
    <col min="15109" max="15360" width="9.140625" style="124"/>
    <col min="15361" max="15361" width="5.85546875" style="124" customWidth="1"/>
    <col min="15362" max="15362" width="52.140625" style="124" customWidth="1"/>
    <col min="15363" max="15363" width="24.7109375" style="124" customWidth="1"/>
    <col min="15364" max="15364" width="10.7109375" style="124" bestFit="1" customWidth="1"/>
    <col min="15365" max="15616" width="9.140625" style="124"/>
    <col min="15617" max="15617" width="5.85546875" style="124" customWidth="1"/>
    <col min="15618" max="15618" width="52.140625" style="124" customWidth="1"/>
    <col min="15619" max="15619" width="24.7109375" style="124" customWidth="1"/>
    <col min="15620" max="15620" width="10.7109375" style="124" bestFit="1" customWidth="1"/>
    <col min="15621" max="15872" width="9.140625" style="124"/>
    <col min="15873" max="15873" width="5.85546875" style="124" customWidth="1"/>
    <col min="15874" max="15874" width="52.140625" style="124" customWidth="1"/>
    <col min="15875" max="15875" width="24.7109375" style="124" customWidth="1"/>
    <col min="15876" max="15876" width="10.7109375" style="124" bestFit="1" customWidth="1"/>
    <col min="15877" max="16128" width="9.140625" style="124"/>
    <col min="16129" max="16129" width="5.85546875" style="124" customWidth="1"/>
    <col min="16130" max="16130" width="52.140625" style="124" customWidth="1"/>
    <col min="16131" max="16131" width="24.7109375" style="124" customWidth="1"/>
    <col min="16132" max="16132" width="10.7109375" style="124" bestFit="1" customWidth="1"/>
    <col min="16133" max="16384" width="9.140625" style="124"/>
  </cols>
  <sheetData>
    <row r="1" spans="1:4" ht="17.25" customHeight="1">
      <c r="C1" s="125" t="s">
        <v>786</v>
      </c>
      <c r="D1" s="126"/>
    </row>
    <row r="2" spans="1:4" ht="25.5" customHeight="1">
      <c r="C2" s="125" t="s">
        <v>1</v>
      </c>
      <c r="D2" s="126"/>
    </row>
    <row r="3" spans="1:4" ht="14.25" customHeight="1">
      <c r="C3" s="125" t="s">
        <v>2</v>
      </c>
      <c r="D3" s="126"/>
    </row>
    <row r="4" spans="1:4" ht="14.25" customHeight="1">
      <c r="C4" s="125" t="s">
        <v>3</v>
      </c>
      <c r="D4" s="126"/>
    </row>
    <row r="5" spans="1:4" ht="21.75" customHeight="1">
      <c r="C5" s="126"/>
      <c r="D5" s="126"/>
    </row>
    <row r="6" spans="1:4" ht="14.25" customHeight="1">
      <c r="B6" s="127" t="s">
        <v>734</v>
      </c>
      <c r="C6" s="128"/>
    </row>
    <row r="7" spans="1:4" ht="53.25" customHeight="1">
      <c r="A7" s="198" t="s">
        <v>787</v>
      </c>
      <c r="B7" s="198"/>
      <c r="C7" s="198"/>
    </row>
    <row r="8" spans="1:4" ht="14.25" customHeight="1">
      <c r="A8" s="129" t="s">
        <v>788</v>
      </c>
      <c r="B8" s="130"/>
      <c r="C8" s="131" t="s">
        <v>789</v>
      </c>
    </row>
    <row r="9" spans="1:4" ht="36" customHeight="1">
      <c r="A9" s="132" t="s">
        <v>790</v>
      </c>
      <c r="B9" s="133"/>
      <c r="C9" s="134" t="s">
        <v>791</v>
      </c>
    </row>
    <row r="10" spans="1:4" ht="14.25" customHeight="1">
      <c r="A10" s="135"/>
      <c r="B10" s="136" t="s">
        <v>792</v>
      </c>
      <c r="C10" s="137">
        <v>150000</v>
      </c>
    </row>
    <row r="11" spans="1:4" ht="14.25" customHeight="1">
      <c r="A11" s="138" t="s">
        <v>793</v>
      </c>
      <c r="B11" s="136" t="s">
        <v>794</v>
      </c>
      <c r="C11" s="137">
        <v>150000</v>
      </c>
    </row>
    <row r="12" spans="1:4" ht="14.25" customHeight="1">
      <c r="A12" s="139" t="s">
        <v>795</v>
      </c>
      <c r="B12" s="140"/>
      <c r="C12" s="126"/>
    </row>
    <row r="13" spans="1:4" ht="38.25" customHeight="1">
      <c r="A13" s="138"/>
      <c r="B13" s="138"/>
      <c r="C13" s="141" t="s">
        <v>791</v>
      </c>
    </row>
    <row r="14" spans="1:4" ht="14.25" customHeight="1">
      <c r="A14" s="138"/>
      <c r="B14" s="136" t="s">
        <v>796</v>
      </c>
      <c r="C14" s="137">
        <v>150000</v>
      </c>
    </row>
    <row r="15" spans="1:4" ht="14.25" customHeight="1">
      <c r="A15" s="142" t="s">
        <v>797</v>
      </c>
      <c r="B15" s="143" t="s">
        <v>798</v>
      </c>
      <c r="C15" s="137">
        <v>150000</v>
      </c>
    </row>
    <row r="16" spans="1:4" ht="14.25" customHeight="1">
      <c r="A16" s="144">
        <v>1</v>
      </c>
      <c r="B16" s="145" t="s">
        <v>799</v>
      </c>
      <c r="C16" s="137">
        <v>150000</v>
      </c>
      <c r="D16" s="146"/>
    </row>
    <row r="17" spans="1:3" ht="14.25" customHeight="1">
      <c r="A17" s="147"/>
      <c r="B17" s="147"/>
      <c r="C17" s="148"/>
    </row>
    <row r="19" spans="1:3" ht="15" customHeight="1">
      <c r="B19" s="199"/>
      <c r="C19" s="199"/>
    </row>
    <row r="20" spans="1:3" ht="15" customHeight="1">
      <c r="B20" s="149"/>
    </row>
    <row r="21" spans="1:3" ht="18" customHeight="1">
      <c r="B21" s="149"/>
    </row>
    <row r="22" spans="1:3" ht="21" customHeight="1">
      <c r="B22" s="149"/>
    </row>
    <row r="23" spans="1:3" ht="18" customHeight="1">
      <c r="B23" s="199"/>
      <c r="C23" s="199"/>
    </row>
  </sheetData>
  <mergeCells count="3">
    <mergeCell ref="A7:C7"/>
    <mergeCell ref="B19:C19"/>
    <mergeCell ref="B23:C23"/>
  </mergeCells>
  <pageMargins left="0.19685039370078741" right="0.19685039370078741" top="0.23622047244094491" bottom="0.23622047244094491" header="0" footer="0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Ekamutner</vt:lpstr>
      <vt:lpstr>Gorcarnakan_caxs</vt:lpstr>
      <vt:lpstr>Tntesagitakan</vt:lpstr>
      <vt:lpstr>Dificit</vt:lpstr>
      <vt:lpstr>Dificiti_caxs</vt:lpstr>
      <vt:lpstr>Partqer</vt:lpstr>
      <vt:lpstr>Pahustafond</vt:lpstr>
      <vt:lpstr>Pahustafond!Область_печати</vt:lpstr>
      <vt:lpstr>Partqer!Область_печати</vt:lpstr>
    </vt:vector>
  </TitlesOfParts>
  <Company>LSoft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LSoft.am</dc:creator>
  <cp:lastModifiedBy>Admin</cp:lastModifiedBy>
  <dcterms:created xsi:type="dcterms:W3CDTF">2024-02-15T11:19:53Z</dcterms:created>
  <dcterms:modified xsi:type="dcterms:W3CDTF">2024-03-07T06:28:47Z</dcterms:modified>
</cp:coreProperties>
</file>